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side" sheetId="1" r:id="rId4"/>
    <sheet state="visible" name="Spesifisert budsjett" sheetId="2" r:id="rId5"/>
    <sheet state="visible" name="Regnskap" sheetId="3" r:id="rId6"/>
    <sheet state="visible" name="Likviditetsbudsjett" sheetId="4" r:id="rId7"/>
    <sheet state="visible" name="Kontoplan" sheetId="5" r:id="rId8"/>
  </sheets>
  <definedNames>
    <definedName name="kostnad_konto">Kontoplan!$B$15:$B$48</definedName>
    <definedName name="kontoplan">Kontoplan!$D$15:$D$48</definedName>
  </definedNames>
  <calcPr/>
  <extLst>
    <ext uri="GoogleSheetsCustomDataVersion1">
      <go:sheetsCustomData xmlns:go="http://customooxmlschemas.google.com/" r:id="rId9" roundtripDataSignature="AMtx7mh0gCNyds3N+RvWSlAygRwMQOiYdg=="/>
    </ext>
  </extLst>
</workbook>
</file>

<file path=xl/comments1.xml><?xml version="1.0" encoding="utf-8"?>
<comments xmlns:r="http://schemas.openxmlformats.org/officeDocument/2006/relationships" xmlns="http://schemas.openxmlformats.org/spreadsheetml/2006/main">
  <authors>
    <author/>
  </authors>
  <commentList>
    <comment authorId="0" ref="A1">
      <text>
        <t xml:space="preserve">======
ID#AAAAWUoRIgg
Kasper Krogset    (2022-03-22 20:21:54)
@hovedstyret@biathletics.no jeg er helt løk når det kommer til excel... tips til å få kun ett ark som et jpg?
------
ID#AAAAWVHc-GQ
Hovedstyret BI Athletics    (2022-03-22 21:07:33)
er litt stuk, kan bare legge til som vedlegg om du vil også legge inn anbefalingen som saksfremlegg
------
ID#AAAAWVHc-GY
Kasper Krogset    (2022-03-22 21:14:47)
oki da gjør æ det</t>
      </text>
    </comment>
  </commentList>
  <extLst>
    <ext uri="GoogleSheetsCustomDataVersion1">
      <go:sheetsCustomData xmlns:go="http://customooxmlschemas.google.com/" r:id="rId1" roundtripDataSignature="AMtx7mjsdHm1K+YYnG/P2N+7Oq7qDcmOVw=="/>
    </ext>
  </extLst>
</comments>
</file>

<file path=xl/sharedStrings.xml><?xml version="1.0" encoding="utf-8"?>
<sst xmlns="http://schemas.openxmlformats.org/spreadsheetml/2006/main" count="337" uniqueCount="195">
  <si>
    <t>BUDSJETT</t>
  </si>
  <si>
    <t>BI Athletics</t>
  </si>
  <si>
    <t>Gruppe:</t>
  </si>
  <si>
    <t>Bordtennis</t>
  </si>
  <si>
    <t>År:</t>
  </si>
  <si>
    <t>Navn:</t>
  </si>
  <si>
    <t>Leon Markus Dølven</t>
  </si>
  <si>
    <t>E-post:</t>
  </si>
  <si>
    <t>Leonmarkusdolven@hotmail.com</t>
  </si>
  <si>
    <t>Mobil:</t>
  </si>
  <si>
    <t>SPESIFISERT BUDSJETT</t>
  </si>
  <si>
    <t>Måned*</t>
  </si>
  <si>
    <t>Ukenr</t>
  </si>
  <si>
    <t>Aktivitet*</t>
  </si>
  <si>
    <t>Hva*</t>
  </si>
  <si>
    <t>Ansvarlig</t>
  </si>
  <si>
    <t>Beløp*</t>
  </si>
  <si>
    <t>Konto*</t>
  </si>
  <si>
    <t>Kommentar</t>
  </si>
  <si>
    <t>April</t>
  </si>
  <si>
    <t xml:space="preserve">Inntaksfest </t>
  </si>
  <si>
    <t>Leie kroa</t>
  </si>
  <si>
    <t>Sosialansvarlig</t>
  </si>
  <si>
    <t>7315 Arrangement, ikke idrett</t>
  </si>
  <si>
    <t>Utviklinglingsinntekter</t>
  </si>
  <si>
    <t>Søtte fra NSI</t>
  </si>
  <si>
    <t>Økonomi</t>
  </si>
  <si>
    <t>3994 Støtte fra NSI</t>
  </si>
  <si>
    <t xml:space="preserve">April </t>
  </si>
  <si>
    <t>Internstøtte</t>
  </si>
  <si>
    <t>3901 Internstøtte BI Athletics</t>
  </si>
  <si>
    <t>Mai</t>
  </si>
  <si>
    <t>Treninger</t>
  </si>
  <si>
    <t xml:space="preserve">Leie </t>
  </si>
  <si>
    <t>6480 Leiekostnad idrett</t>
  </si>
  <si>
    <t>OSLO BTK: 800kr per pers (Utgangs.pkt)</t>
  </si>
  <si>
    <t xml:space="preserve">Treninger </t>
  </si>
  <si>
    <t xml:space="preserve">Økonomi </t>
  </si>
  <si>
    <t>Gruppeavgift</t>
  </si>
  <si>
    <t xml:space="preserve">Innbetaling fra medlemmer </t>
  </si>
  <si>
    <t>3921 Gruppeavgift</t>
  </si>
  <si>
    <t xml:space="preserve">400 kr per pers, de som trener 200+200 og de som ikke trener 200. </t>
  </si>
  <si>
    <t>Juni</t>
  </si>
  <si>
    <t xml:space="preserve">Sommerfest </t>
  </si>
  <si>
    <t xml:space="preserve">Div Stæsj </t>
  </si>
  <si>
    <t xml:space="preserve">Internstøtte </t>
  </si>
  <si>
    <t xml:space="preserve">Drakter og Utstyr </t>
  </si>
  <si>
    <t>6571 Drakter</t>
  </si>
  <si>
    <t>September</t>
  </si>
  <si>
    <t>Inntaksfest</t>
  </si>
  <si>
    <t>Leie av kroa</t>
  </si>
  <si>
    <t>Inntaktsfest</t>
  </si>
  <si>
    <t>400 kr per pers</t>
  </si>
  <si>
    <t>November</t>
  </si>
  <si>
    <t>Sosialaktivitet</t>
  </si>
  <si>
    <t>…...</t>
  </si>
  <si>
    <t xml:space="preserve">November </t>
  </si>
  <si>
    <t>Internsøtte</t>
  </si>
  <si>
    <t>Regnskap</t>
  </si>
  <si>
    <t>Faktisk i fjor</t>
  </si>
  <si>
    <t>Budsjett</t>
  </si>
  <si>
    <t>Faktisk i år</t>
  </si>
  <si>
    <t>Januar</t>
  </si>
  <si>
    <t>Februar</t>
  </si>
  <si>
    <t>Mars</t>
  </si>
  <si>
    <t>Juli</t>
  </si>
  <si>
    <t>August</t>
  </si>
  <si>
    <t>Oktober</t>
  </si>
  <si>
    <t>Desember</t>
  </si>
  <si>
    <t>SUM INNTEKTER</t>
  </si>
  <si>
    <t>6540 Idrettsutstyr</t>
  </si>
  <si>
    <t>6705 Regnskapshonorar</t>
  </si>
  <si>
    <t>6900 Mobil</t>
  </si>
  <si>
    <t>7141 Reisekostnad annet</t>
  </si>
  <si>
    <t>7310 Arrangement, idrett</t>
  </si>
  <si>
    <t>SUM KOSTNADER</t>
  </si>
  <si>
    <t>RESULTAT</t>
  </si>
  <si>
    <t>KONTOPLAN BI Athletics</t>
  </si>
  <si>
    <t>Instruksjoner:</t>
  </si>
  <si>
    <t>Bruk søkefeltet for å markere celler som relevante for deg. Søk f.eks etter "mat"</t>
  </si>
  <si>
    <t>SØK:</t>
  </si>
  <si>
    <t>Område</t>
  </si>
  <si>
    <t>Kontonr</t>
  </si>
  <si>
    <t>Kontonavn</t>
  </si>
  <si>
    <t>Konto</t>
  </si>
  <si>
    <t>MVA</t>
  </si>
  <si>
    <t>Forklaring</t>
  </si>
  <si>
    <t>Stikkord</t>
  </si>
  <si>
    <t>Inntekt</t>
  </si>
  <si>
    <t>Seilbåt</t>
  </si>
  <si>
    <t>(KUN SEILING)</t>
  </si>
  <si>
    <t>Salgsinntekt, høy sats</t>
  </si>
  <si>
    <t>Nei*</t>
  </si>
  <si>
    <t>Alle inntekter til bedrifter som er avgiftspliktige. Dette er typisk inntekter relatert til annonser, utleie av utstyr (f.eks båt m/u skipper). Disse har utgående mva på 25%. BUDSJETTER UTEN MVA! SPØR ØKONOMIANSVARLIG OM DU ER USIKKER</t>
  </si>
  <si>
    <t>Sponsorinntekter</t>
  </si>
  <si>
    <t>Inntekter fra sponsoravtaler med bedrifter. Dette inkluderer alle kostnader bedriften faktureres (trykk, annonsering osv). Alle sponsoravtaler har utgående mva på 25%. BUDSJETTER UTEN MVA! SPØR ØKONOMIANSVARLIG OM DU ER USIKKER</t>
  </si>
  <si>
    <t>Sponsor, bedrift,</t>
  </si>
  <si>
    <t>Salgsinntekter, avgiftsfri</t>
  </si>
  <si>
    <t>Nei</t>
  </si>
  <si>
    <t>Alle inntekter som ikke passer inn andre steder. Dette inkluderer alle inntekter fra medlemmer (utenom medlemskontingent og treningsavgift).</t>
  </si>
  <si>
    <t>Billetter, salg, klær, genser</t>
  </si>
  <si>
    <t>Dugnad</t>
  </si>
  <si>
    <t>Inntekter for dugnadsarbeid utført for eksterne aktører</t>
  </si>
  <si>
    <t>Internstøtte BI Athletics</t>
  </si>
  <si>
    <t>Inntekt i budsjettet for gruppenes del</t>
  </si>
  <si>
    <t>Tilskudd, støtte</t>
  </si>
  <si>
    <t>Medlemskontigent</t>
  </si>
  <si>
    <t>Medlemskontingent fra medlemmer (KUN DRIFT)</t>
  </si>
  <si>
    <t>Medlemskontingent, medlemskap, treningsavgift, avgift,</t>
  </si>
  <si>
    <t>Gruppeavgift er avgiften medlemmene betaler for å være med i en spesifikk idrett</t>
  </si>
  <si>
    <t>Treningsavgift</t>
  </si>
  <si>
    <t>Treningsavgift er avgiften medlemmene betaler ved bestemt avgift i tillegg til gruppeavgift</t>
  </si>
  <si>
    <t>Støtte fra SBIO</t>
  </si>
  <si>
    <t>Støtte fra SBIO (KUN DRIFT)</t>
  </si>
  <si>
    <t>Støtte fra BI</t>
  </si>
  <si>
    <t>Støtte fra BI (KUN DRIFT)</t>
  </si>
  <si>
    <t>Støtte fra Velferdstinget</t>
  </si>
  <si>
    <t>Støtte fra Velferdstinget (KUN DRIFT)</t>
  </si>
  <si>
    <t>Støtte fra NSI</t>
  </si>
  <si>
    <t>Annen støtte</t>
  </si>
  <si>
    <t>Kostnad</t>
  </si>
  <si>
    <t>Lunsjkort</t>
  </si>
  <si>
    <t>(KUN ADMINISTRASJONEN)</t>
  </si>
  <si>
    <t>Styrekostnader</t>
  </si>
  <si>
    <t>Alle kostnader for styret/administrasjonen der de ikke betaler egenandel (altså kostnad for foreningen). Dette gjelder mat, sosiale aktiviteter.</t>
  </si>
  <si>
    <t>Styrekostnad, intern bevertning, styregodtgjørelse, godtgjørelse, styrefordel, fordel</t>
  </si>
  <si>
    <t>Leiekostnad idrett</t>
  </si>
  <si>
    <t>Alle typer leiekostnader som er relatert til idrett (baneleie, halleie, utsty osv)</t>
  </si>
  <si>
    <t>Leie, baneleie, halleie, utstyrsleie, leie av utsty</t>
  </si>
  <si>
    <t>Leiekostnad annen</t>
  </si>
  <si>
    <t>Leiekostnad som ikke er relatert til idrett, f.eks hytteleie</t>
  </si>
  <si>
    <t>Leie, leiebil, bil, hytteleie, hytte</t>
  </si>
  <si>
    <t>Idrettsutstyr</t>
  </si>
  <si>
    <t>Alt av sportsutstyr som skal kjøpes inn</t>
  </si>
  <si>
    <t>Utstyr, idrettsutstyr</t>
  </si>
  <si>
    <t>Driftsmateriale annet</t>
  </si>
  <si>
    <t>Alt av materiale kjøpt inn til drift, altså utstyr som kjøpes inn som ikke er sportslig utstyr.</t>
  </si>
  <si>
    <t>Andre driftskostnader</t>
  </si>
  <si>
    <t>Kostnader relatert til drift som ikke er materiale</t>
  </si>
  <si>
    <t>Drakter</t>
  </si>
  <si>
    <t xml:space="preserve">All bekledning som kjøpes inn felles og som brukes i gjennomføring av sporten. </t>
  </si>
  <si>
    <t>Bekledning, klær, drakt, drakter</t>
  </si>
  <si>
    <t>Annet klær</t>
  </si>
  <si>
    <t>All annen bekledning</t>
  </si>
  <si>
    <t>Bekledning, klær, genser, jakke, caps, shorts, t-skjorte, tskjorte</t>
  </si>
  <si>
    <t>Reparsjon og vedlikehold</t>
  </si>
  <si>
    <t>Kostnader til reparasjon av utstyr (båter, pole stenger, hjelmer osv)</t>
  </si>
  <si>
    <t>Reparasjon, vedlikehold, utstyr, båt, hjelm</t>
  </si>
  <si>
    <t>Regnskapshonorar</t>
  </si>
  <si>
    <t>(KUN FOR ADMINISTRASJONEN)</t>
  </si>
  <si>
    <t>Dommerhonorar</t>
  </si>
  <si>
    <t>Honorar til dommer for kamp/konkurranse</t>
  </si>
  <si>
    <t>Dommer, dommerhonorar, dommergodtgjørelse, dommerkostnad</t>
  </si>
  <si>
    <t>Trenerhonorar</t>
  </si>
  <si>
    <t>Honorar/"lønn" til trener. OBS! BI Athletics betaler ikke ut lønn. Trenere må fakturere BI Athletics fra eget firma (f.eks enkeltpersonforetak). Treneren er selv ansvarlig for at gjeldende skatte- og avgiftsregler følges.</t>
  </si>
  <si>
    <t>Trener, trenerhonorar, trenerlønn,</t>
  </si>
  <si>
    <t>Datakostnad</t>
  </si>
  <si>
    <t>Alle datarelaterte kostnader (ikke kostnader til markedsføring f.eks gjennom Facebook)</t>
  </si>
  <si>
    <t>Domenenavn, webhotell, webside, hjemmeside, e-post, epost, server, konsulent,</t>
  </si>
  <si>
    <t>Møte, kurs, oppdatering o.l</t>
  </si>
  <si>
    <t>Kostnader til interne møter for medlemmene, eller kurs for å vedlikeholde eller fornye kunnskap som lederkurs, trenerkurs osv. (Mat/goder styremedlemmene får skal alltid føres mot 5995) MERK: kun der utvalget tar kostnaden (gjelder altså ikke Båtførerprøven for Seiling)</t>
  </si>
  <si>
    <t>Møte, styremøte, generalforsamling, årsmøte, kurs, kursing, opplæring, oppdatering,</t>
  </si>
  <si>
    <t>Mobil</t>
  </si>
  <si>
    <t>Bilgodtgjørelse</t>
  </si>
  <si>
    <t>Bilgodtgjørelse etter fastsatte satser. Bilgodtgjørelsen inkluderer alle kostnader utenom bomavgift</t>
  </si>
  <si>
    <t>Bilgodtgjørelse, drivstoff, bom, bomavgift, bompenger</t>
  </si>
  <si>
    <t>Reisekostnad idrett</t>
  </si>
  <si>
    <t>All reise til sportslige arrangementer</t>
  </si>
  <si>
    <t>Reisekostnad, reise, fly</t>
  </si>
  <si>
    <t>Reisekostnad annet</t>
  </si>
  <si>
    <t>Annen reisekostnad, f.eks buss, taxi osv. Merk: inkluderer IKKE LEIE av buss (dette føres 6490 Annen leiekostnad)</t>
  </si>
  <si>
    <t>Reisekostnad, reise, buss, taxi</t>
  </si>
  <si>
    <t>Arrangement, idrett</t>
  </si>
  <si>
    <t>Alt av arrangementer som arrangeres som er sportslige. (f.eks turneringer, konkurranser)</t>
  </si>
  <si>
    <t>Turnering, konkurranser</t>
  </si>
  <si>
    <t>Arrangement, ikke idrett</t>
  </si>
  <si>
    <t>Alt av arrangementer som arrangers som ikke er sportslig. (f.eks Inntaksdager, hytteturer, utenlandsturer)</t>
  </si>
  <si>
    <t>Hyttetur, vors, utenlandstur, inntaksdag</t>
  </si>
  <si>
    <t>Markedsføring</t>
  </si>
  <si>
    <t>Kostnader tilknyttet markedsføring, inkludert trykk og annonsering (f.eks Facebook)</t>
  </si>
  <si>
    <t>Markedsføring, trykk, annonse, annonsering, facebook, twitter, instagram, sosiale medier, SoMe,</t>
  </si>
  <si>
    <t>Representasjon</t>
  </si>
  <si>
    <t>Alle kostnader hvor et medlem representerer foreningen utad (ikke sportslig). F.eks ball eller andre sosiale arrangementer hos eksterne parter, Velferdstinget, NSI samlinger (som ikke er 6860 møter, kurs eller oppdatering). Denne kontoen vil som regel kun brukes av Hovedstyret eller Administrasjonen</t>
  </si>
  <si>
    <t>Bot</t>
  </si>
  <si>
    <t>Bøter som ikke kan forventes å dekkes av medlemmene selv. F.eks hvis en ikke klarer å stille lag til en kamp.</t>
  </si>
  <si>
    <t>Bot, bøter, kamp, serie, konkurranse</t>
  </si>
  <si>
    <t>Kontingent</t>
  </si>
  <si>
    <t>Påmeldingsavgift for å delta i konkurranse/kontingent betalt for å delta i seriespill eller være medlem av særforbund.</t>
  </si>
  <si>
    <t>Kontingent, seriespill, konkurranse, påmeldingsavgift, påmeldingsgebyr, startavgift,</t>
  </si>
  <si>
    <t>Gave</t>
  </si>
  <si>
    <t>Gave til interne eller eksterne. Dette inkluderer blomster. Skal være forhåndsgodkjent!</t>
  </si>
  <si>
    <t>Gave, blomster, gavekort</t>
  </si>
  <si>
    <t>Forsikringspremie</t>
  </si>
  <si>
    <t>Alle forsikringskostnader.</t>
  </si>
  <si>
    <t>Forsikring,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</si>
</sst>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 #,##0_-;_-* &quot;-&quot;??_-;_-@"/>
  </numFmts>
  <fonts count="16">
    <font>
      <sz val="12.0"/>
      <color rgb="FF000000"/>
      <name val="Calibri"/>
      <scheme val="minor"/>
    </font>
    <font>
      <sz val="28.0"/>
      <color rgb="FF000000"/>
      <name val="Calibri"/>
    </font>
    <font/>
    <font>
      <sz val="12.0"/>
      <color rgb="FF000000"/>
      <name val="Calibri"/>
    </font>
    <font>
      <sz val="16.0"/>
      <color rgb="FF000000"/>
      <name val="Calibri"/>
    </font>
    <font>
      <u/>
      <sz val="12.0"/>
      <color theme="10"/>
      <name val="Calibri"/>
    </font>
    <font>
      <b/>
      <sz val="12.0"/>
      <color rgb="FF000000"/>
      <name val="Calibri"/>
    </font>
    <font>
      <sz val="12.0"/>
      <color theme="1"/>
      <name val="Calibri"/>
    </font>
    <font>
      <sz val="12.0"/>
      <color rgb="FF9C0006"/>
      <name val="Calibri"/>
    </font>
    <font>
      <color theme="1"/>
      <name val="Calibri"/>
      <scheme val="minor"/>
    </font>
    <font>
      <sz val="12.0"/>
      <color rgb="FF006100"/>
      <name val="Calibri"/>
    </font>
    <font>
      <sz val="12.0"/>
      <color rgb="FFFFFFFF"/>
      <name val="Calibri"/>
    </font>
    <font>
      <sz val="11.0"/>
      <color rgb="FF000000"/>
      <name val="Inconsolata"/>
    </font>
    <font>
      <b/>
      <sz val="12.0"/>
      <color theme="1"/>
      <name val="Calibri"/>
    </font>
    <font>
      <sz val="27.0"/>
      <color rgb="FF000000"/>
      <name val="Calibri"/>
    </font>
    <font>
      <sz val="14.0"/>
      <color rgb="FF000000"/>
      <name val="Calibri"/>
    </font>
  </fonts>
  <fills count="8">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rgb="FFF3F3F3"/>
        <bgColor rgb="FFF3F3F3"/>
      </patternFill>
    </fill>
    <fill>
      <patternFill patternType="solid">
        <fgColor rgb="FF757070"/>
        <bgColor rgb="FF757070"/>
      </patternFill>
    </fill>
    <fill>
      <patternFill patternType="solid">
        <fgColor rgb="FFC6EFCE"/>
        <bgColor rgb="FFC6EFCE"/>
      </patternFill>
    </fill>
    <fill>
      <patternFill patternType="solid">
        <fgColor rgb="FFFFC7CE"/>
        <bgColor rgb="FFFFC7CE"/>
      </patternFill>
    </fill>
  </fills>
  <borders count="64">
    <border/>
    <border>
      <left/>
      <top/>
    </border>
    <border>
      <top/>
    </border>
    <border>
      <right/>
      <top/>
    </border>
    <border>
      <left/>
      <right/>
      <top/>
      <bottom/>
    </border>
    <border>
      <left/>
    </border>
    <border>
      <right/>
    </border>
    <border>
      <left/>
      <bottom/>
    </border>
    <border>
      <bottom/>
    </border>
    <border>
      <right/>
      <bottom/>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FFFFFF"/>
      </bottom>
    </border>
    <border>
      <left style="thin">
        <color rgb="FF000000"/>
      </left>
      <top style="thin">
        <color rgb="FF000000"/>
      </top>
      <bottom style="thin">
        <color rgb="FF000000"/>
      </bottom>
    </border>
    <border>
      <right/>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hair">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hair">
        <color rgb="FF000000"/>
      </right>
      <top style="thin">
        <color rgb="FF000000"/>
      </top>
      <bottom/>
    </border>
    <border>
      <left style="thin">
        <color rgb="FF000000"/>
      </left>
      <right style="thin">
        <color rgb="FF000000"/>
      </right>
      <top style="medium">
        <color rgb="FF000000"/>
      </top>
      <bottom style="thin">
        <color rgb="FF000000"/>
      </bottom>
    </border>
    <border>
      <left style="thin">
        <color rgb="FF000000"/>
      </left>
      <right style="hair">
        <color rgb="FF000000"/>
      </right>
      <top style="medium">
        <color rgb="FF000000"/>
      </top>
      <bottom style="thin">
        <color rgb="FF000000"/>
      </bottom>
    </border>
    <border>
      <right style="thin">
        <color rgb="FF000000"/>
      </right>
      <top style="medium">
        <color rgb="FF000000"/>
      </top>
      <bottom style="thin">
        <color rgb="FF000000"/>
      </bottom>
    </border>
    <border>
      <top style="medium">
        <color rgb="FFFFFFFF"/>
      </top>
      <bottom style="medium">
        <color rgb="FFFFFFFF"/>
      </bottom>
    </border>
    <border>
      <right style="medium">
        <color rgb="FFFFFFFF"/>
      </right>
      <top style="medium">
        <color rgb="FFFFFFFF"/>
      </top>
      <bottom style="medium">
        <color rgb="FFFFFFFF"/>
      </bottom>
    </border>
    <border>
      <left style="medium">
        <color rgb="FFFFFFFF"/>
      </left>
      <right style="medium">
        <color rgb="FFFFFFFF"/>
      </right>
      <top style="medium">
        <color rgb="FFFFFFFF"/>
      </top>
      <bottom style="medium">
        <color rgb="FFFFFFFF"/>
      </bottom>
    </border>
    <border>
      <left style="medium">
        <color rgb="FFFFFFFF"/>
      </left>
      <top style="medium">
        <color rgb="FFFFFFFF"/>
      </top>
      <bottom style="medium">
        <color rgb="FFFFFFFF"/>
      </bottom>
    </border>
    <border>
      <left/>
      <right style="thin">
        <color rgb="FFFFFFFF"/>
      </right>
      <top/>
      <bottom/>
    </border>
    <border>
      <left style="thin">
        <color rgb="FFFFFFFF"/>
      </left>
      <right style="thin">
        <color rgb="FFFFFFFF"/>
      </right>
      <top/>
      <bottom/>
    </border>
    <border>
      <left style="thin">
        <color rgb="FFFFFFFF"/>
      </left>
      <right style="thin">
        <color rgb="FFFFFFFF"/>
      </right>
      <top style="thin">
        <color rgb="FF000000"/>
      </top>
    </border>
    <border>
      <left style="thin">
        <color rgb="FFFFFFFF"/>
      </left>
      <top style="thin">
        <color rgb="FF000000"/>
      </top>
    </border>
    <border>
      <left style="medium">
        <color rgb="FFFFFFFF"/>
      </left>
      <right/>
      <top style="medium">
        <color rgb="FFFFFFFF"/>
      </top>
      <bottom style="medium">
        <color rgb="FFFFFFFF"/>
      </bottom>
    </border>
    <border>
      <left style="medium">
        <color rgb="FFFFFFFF"/>
      </left>
      <right style="medium">
        <color rgb="FFFFFFFF"/>
      </right>
      <top style="thin">
        <color rgb="FF000000"/>
      </top>
      <bottom style="thin">
        <color rgb="FF000000"/>
      </bottom>
    </border>
    <border>
      <left style="medium">
        <color rgb="FF000000"/>
      </left>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right style="thin">
        <color rgb="FF000000"/>
      </right>
      <top style="medium">
        <color rgb="FF000000"/>
      </top>
      <bottom style="medium">
        <color rgb="FF000000"/>
      </bottom>
    </border>
    <border>
      <right style="hair">
        <color rgb="FF000000"/>
      </right>
      <top style="medium">
        <color rgb="FF000000"/>
      </top>
      <bottom style="medium">
        <color rgb="FF000000"/>
      </bottom>
    </border>
    <border>
      <right style="medium">
        <color rgb="FF000000"/>
      </right>
      <top style="medium">
        <color rgb="FF000000"/>
      </top>
      <bottom style="medium">
        <color rgb="FF000000"/>
      </bottom>
    </border>
    <border>
      <top style="medium">
        <color rgb="FFFFFFFF"/>
      </top>
    </border>
    <border>
      <left style="medium">
        <color rgb="FFFFFFFF"/>
      </left>
      <right style="medium">
        <color rgb="FFFFFFFF"/>
      </right>
      <bottom style="medium">
        <color rgb="FFFFFFFF"/>
      </bottom>
    </border>
    <border>
      <left/>
      <right style="medium">
        <color rgb="FFFFFFFF"/>
      </right>
      <top style="medium">
        <color rgb="FFFFFFFF"/>
      </top>
      <bottom/>
    </border>
    <border>
      <left style="medium">
        <color rgb="FFFFFFFF"/>
      </left>
      <right style="medium">
        <color rgb="FFFFFFFF"/>
      </right>
      <top style="medium">
        <color rgb="FFFFFFFF"/>
      </top>
      <bottom/>
    </border>
    <border>
      <left style="medium">
        <color rgb="FFFFFFFF"/>
      </left>
      <right/>
      <top style="medium">
        <color rgb="FFFFFFFF"/>
      </top>
      <bottom/>
    </border>
    <border>
      <left style="thin">
        <color rgb="FF000000"/>
      </left>
      <top style="thin">
        <color rgb="FF000000"/>
      </top>
    </border>
    <border>
      <top style="thin">
        <color rgb="FF000000"/>
      </top>
    </border>
    <border>
      <right style="thin">
        <color rgb="FF000000"/>
      </right>
      <top style="thin">
        <color rgb="FF000000"/>
      </top>
    </border>
    <border>
      <left/>
      <right style="thin">
        <color rgb="FFFFFFFF"/>
      </right>
      <top style="thin">
        <color rgb="FFFFFFFF"/>
      </top>
      <bottom style="thin">
        <color rgb="FFFFFFFF"/>
      </bottom>
    </border>
    <border>
      <left style="thin">
        <color rgb="FF000000"/>
      </left>
    </border>
    <border>
      <right style="thin">
        <color rgb="FF000000"/>
      </right>
    </border>
    <border>
      <left style="thin">
        <color rgb="FF000000"/>
      </left>
      <bottom style="thin">
        <color rgb="FFFFFFFF"/>
      </bottom>
    </border>
    <border>
      <bottom style="thin">
        <color rgb="FFFFFFFF"/>
      </bottom>
    </border>
    <border>
      <right style="thin">
        <color rgb="FF000000"/>
      </right>
      <bottom style="thin">
        <color rgb="FFFFFFFF"/>
      </bottom>
    </border>
    <border>
      <left style="thin">
        <color rgb="FF000000"/>
      </left>
      <right style="thin">
        <color rgb="FFFFFFFF"/>
      </right>
      <top style="thin">
        <color rgb="FFFFFFFF"/>
      </top>
      <bottom style="thin">
        <color rgb="FFFFFFFF"/>
      </bottom>
    </border>
    <border>
      <left style="thin">
        <color rgb="FFFFFFFF"/>
      </left>
      <right style="thin">
        <color rgb="FF000000"/>
      </right>
      <top style="thin">
        <color rgb="FFFFFFFF"/>
      </top>
      <bottom style="thin">
        <color rgb="FFFFFFFF"/>
      </bottom>
    </border>
    <border>
      <left style="thin">
        <color rgb="FFFFFFFF"/>
      </left>
      <right style="thin">
        <color rgb="FFFFFFFF"/>
      </right>
      <top style="thin">
        <color rgb="FFFFFFFF"/>
      </top>
      <bottom/>
    </border>
    <border>
      <left style="thin">
        <color rgb="FFFFFFFF"/>
      </left>
      <right/>
      <top style="thin">
        <color rgb="FFFFFFFF"/>
      </top>
      <bottom style="thin">
        <color rgb="FFFFFFFF"/>
      </bottom>
    </border>
    <border>
      <left style="thin">
        <color rgb="FFFFFFFF"/>
      </left>
      <right style="thin">
        <color rgb="FFFFFFFF"/>
      </right>
      <top/>
      <bottom style="thin">
        <color rgb="FFFFFFFF"/>
      </bottom>
    </border>
    <border>
      <left style="thin">
        <color rgb="FF000000"/>
      </left>
      <right/>
      <top/>
      <bottom/>
    </border>
    <border>
      <left/>
      <right style="thin">
        <color rgb="FF000000"/>
      </right>
      <top/>
      <bottom/>
    </border>
    <border>
      <left style="thin">
        <color rgb="FF000000"/>
      </left>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3"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2" fontId="4" numFmtId="0" xfId="0" applyAlignment="1" applyBorder="1" applyFont="1">
      <alignment horizontal="center"/>
    </xf>
    <xf borderId="11" fillId="0" fontId="2" numFmtId="0" xfId="0" applyBorder="1" applyFont="1"/>
    <xf borderId="12" fillId="0" fontId="2" numFmtId="0" xfId="0" applyBorder="1" applyFont="1"/>
    <xf borderId="4" fillId="2" fontId="4" numFmtId="0" xfId="0" applyAlignment="1" applyBorder="1" applyFont="1">
      <alignment horizontal="right" vertical="center"/>
    </xf>
    <xf borderId="4" fillId="3" fontId="4" numFmtId="0" xfId="0" applyAlignment="1" applyBorder="1" applyFill="1" applyFont="1">
      <alignment horizontal="center" vertical="center"/>
    </xf>
    <xf borderId="4" fillId="2" fontId="4" numFmtId="0" xfId="0" applyAlignment="1" applyBorder="1" applyFont="1">
      <alignment vertical="center"/>
    </xf>
    <xf borderId="4" fillId="2" fontId="4" numFmtId="0" xfId="0" applyAlignment="1" applyBorder="1" applyFont="1">
      <alignment horizontal="center" vertical="center"/>
    </xf>
    <xf borderId="10" fillId="2" fontId="4" numFmtId="0" xfId="0" applyAlignment="1" applyBorder="1" applyFont="1">
      <alignment horizontal="center" vertical="center"/>
    </xf>
    <xf borderId="4" fillId="3" fontId="5" numFmtId="0" xfId="0" applyAlignment="1" applyBorder="1" applyFont="1">
      <alignment horizontal="center" vertical="center"/>
    </xf>
    <xf borderId="4" fillId="2" fontId="3" numFmtId="0" xfId="0" applyAlignment="1" applyBorder="1" applyFont="1">
      <alignment vertical="center"/>
    </xf>
    <xf borderId="1" fillId="2" fontId="3" numFmtId="0" xfId="0" applyAlignment="1" applyBorder="1" applyFont="1">
      <alignment horizontal="center" shrinkToFit="0" vertical="center" wrapText="1"/>
    </xf>
    <xf borderId="1" fillId="2" fontId="4" numFmtId="0" xfId="0" applyAlignment="1" applyBorder="1" applyFont="1">
      <alignment horizontal="center" vertical="center"/>
    </xf>
    <xf borderId="13" fillId="0" fontId="6" numFmtId="0" xfId="0" applyBorder="1" applyFont="1"/>
    <xf borderId="13" fillId="4" fontId="3" numFmtId="0" xfId="0" applyBorder="1" applyFill="1" applyFont="1"/>
    <xf borderId="13" fillId="4" fontId="7" numFmtId="0" xfId="0" applyBorder="1" applyFont="1"/>
    <xf borderId="13" fillId="4" fontId="8" numFmtId="164" xfId="0" applyAlignment="1" applyBorder="1" applyFont="1" applyNumberFormat="1">
      <alignment horizontal="right"/>
    </xf>
    <xf borderId="0" fillId="0" fontId="3" numFmtId="0" xfId="0" applyFont="1"/>
    <xf borderId="0" fillId="0" fontId="9" numFmtId="0" xfId="0" applyFont="1"/>
    <xf borderId="13" fillId="4" fontId="10" numFmtId="164" xfId="0" applyAlignment="1" applyBorder="1" applyFont="1" applyNumberFormat="1">
      <alignment horizontal="right"/>
    </xf>
    <xf borderId="13" fillId="4" fontId="3" numFmtId="0" xfId="0" applyAlignment="1" applyBorder="1" applyFont="1">
      <alignment horizontal="right"/>
    </xf>
    <xf borderId="13" fillId="4" fontId="7" numFmtId="164" xfId="0" applyAlignment="1" applyBorder="1" applyFont="1" applyNumberFormat="1">
      <alignment horizontal="right"/>
    </xf>
    <xf borderId="13" fillId="4" fontId="7" numFmtId="164" xfId="0" applyBorder="1" applyFont="1" applyNumberFormat="1"/>
    <xf borderId="13" fillId="4" fontId="3" numFmtId="164" xfId="0" applyBorder="1" applyFont="1" applyNumberFormat="1"/>
    <xf borderId="4" fillId="4" fontId="7" numFmtId="0" xfId="0" applyBorder="1" applyFont="1"/>
    <xf borderId="0" fillId="0" fontId="7" numFmtId="0" xfId="0" applyFont="1"/>
    <xf borderId="14" fillId="2" fontId="3" numFmtId="0" xfId="0" applyBorder="1" applyFont="1"/>
    <xf borderId="10" fillId="5" fontId="11" numFmtId="0" xfId="0" applyAlignment="1" applyBorder="1" applyFill="1" applyFont="1">
      <alignment horizontal="center"/>
    </xf>
    <xf borderId="13" fillId="2" fontId="6" numFmtId="0" xfId="0" applyBorder="1" applyFont="1"/>
    <xf borderId="15" fillId="2" fontId="6" numFmtId="0" xfId="0" applyAlignment="1" applyBorder="1" applyFont="1">
      <alignment horizontal="center"/>
    </xf>
    <xf borderId="16" fillId="0" fontId="2" numFmtId="0" xfId="0" applyBorder="1" applyFont="1"/>
    <xf borderId="17" fillId="0" fontId="2" numFmtId="0" xfId="0" applyBorder="1" applyFont="1"/>
    <xf borderId="4" fillId="2" fontId="6" numFmtId="0" xfId="0" applyBorder="1" applyFont="1"/>
    <xf borderId="13" fillId="2" fontId="3" numFmtId="0" xfId="0" applyBorder="1" applyFont="1"/>
    <xf borderId="13" fillId="3" fontId="3" numFmtId="164" xfId="0" applyBorder="1" applyFont="1" applyNumberFormat="1"/>
    <xf borderId="13" fillId="2" fontId="3" numFmtId="164" xfId="0" applyBorder="1" applyFont="1" applyNumberFormat="1"/>
    <xf borderId="18" fillId="2" fontId="3" numFmtId="164" xfId="0" applyBorder="1" applyFont="1" applyNumberFormat="1"/>
    <xf borderId="19" fillId="2" fontId="3" numFmtId="164" xfId="0" applyBorder="1" applyFont="1" applyNumberFormat="1"/>
    <xf borderId="18" fillId="2" fontId="3" numFmtId="164" xfId="0" applyBorder="1" applyFont="1" applyNumberFormat="1"/>
    <xf borderId="13" fillId="3" fontId="3" numFmtId="0" xfId="0" applyBorder="1" applyFont="1"/>
    <xf borderId="20" fillId="3" fontId="3" numFmtId="164" xfId="0" applyBorder="1" applyFont="1" applyNumberFormat="1"/>
    <xf borderId="20" fillId="2" fontId="3" numFmtId="164" xfId="0" applyBorder="1" applyFont="1" applyNumberFormat="1"/>
    <xf borderId="21" fillId="2" fontId="3" numFmtId="164" xfId="0" applyBorder="1" applyFont="1" applyNumberFormat="1"/>
    <xf borderId="22" fillId="2" fontId="6" numFmtId="0" xfId="0" applyAlignment="1" applyBorder="1" applyFont="1">
      <alignment horizontal="left"/>
    </xf>
    <xf borderId="22" fillId="2" fontId="6" numFmtId="164" xfId="0" applyBorder="1" applyFont="1" applyNumberFormat="1"/>
    <xf borderId="23" fillId="2" fontId="6" numFmtId="164" xfId="0" applyBorder="1" applyFont="1" applyNumberFormat="1"/>
    <xf borderId="13" fillId="0" fontId="7" numFmtId="164" xfId="0" applyBorder="1" applyFont="1" applyNumberFormat="1"/>
    <xf borderId="19" fillId="0" fontId="7" numFmtId="164" xfId="0" applyBorder="1" applyFont="1" applyNumberFormat="1"/>
    <xf borderId="17" fillId="0" fontId="7" numFmtId="164" xfId="0" applyBorder="1" applyFont="1" applyNumberFormat="1"/>
    <xf borderId="0" fillId="0" fontId="12" numFmtId="164" xfId="0" applyFont="1" applyNumberFormat="1"/>
    <xf borderId="23" fillId="0" fontId="13" numFmtId="164" xfId="0" applyBorder="1" applyFont="1" applyNumberFormat="1"/>
    <xf borderId="24" fillId="0" fontId="13" numFmtId="164" xfId="0" applyBorder="1" applyFont="1" applyNumberFormat="1"/>
    <xf borderId="25" fillId="0" fontId="7" numFmtId="0" xfId="0" applyBorder="1" applyFont="1"/>
    <xf borderId="26" fillId="0" fontId="7" numFmtId="0" xfId="0" applyBorder="1" applyFont="1"/>
    <xf borderId="27" fillId="0" fontId="7" numFmtId="0" xfId="0" applyBorder="1" applyFont="1"/>
    <xf borderId="28" fillId="0" fontId="7" numFmtId="0" xfId="0" applyBorder="1" applyFont="1"/>
    <xf borderId="29" fillId="2" fontId="3" numFmtId="0" xfId="0" applyBorder="1" applyFont="1"/>
    <xf borderId="30" fillId="2" fontId="3" numFmtId="0" xfId="0" applyBorder="1" applyFont="1"/>
    <xf borderId="31" fillId="0" fontId="7" numFmtId="0" xfId="0" applyBorder="1" applyFont="1"/>
    <xf borderId="31" fillId="0" fontId="7" numFmtId="164" xfId="0" applyBorder="1" applyFont="1" applyNumberFormat="1"/>
    <xf borderId="32" fillId="0" fontId="7" numFmtId="164" xfId="0" applyBorder="1" applyFont="1" applyNumberFormat="1"/>
    <xf borderId="33" fillId="2" fontId="7" numFmtId="0" xfId="0" applyBorder="1" applyFont="1"/>
    <xf borderId="34" fillId="2" fontId="3" numFmtId="0" xfId="0" applyBorder="1" applyFont="1"/>
    <xf borderId="35" fillId="2" fontId="6" numFmtId="0" xfId="0" applyBorder="1" applyFont="1"/>
    <xf borderId="36" fillId="2" fontId="6" numFmtId="164" xfId="0" applyBorder="1" applyFont="1" applyNumberFormat="1"/>
    <xf borderId="37" fillId="2" fontId="6" numFmtId="164" xfId="0" applyBorder="1" applyFont="1" applyNumberFormat="1"/>
    <xf borderId="38" fillId="0" fontId="13" numFmtId="164" xfId="0" applyBorder="1" applyFont="1" applyNumberFormat="1"/>
    <xf borderId="39" fillId="0" fontId="13" numFmtId="164" xfId="0" applyBorder="1" applyFont="1" applyNumberFormat="1"/>
    <xf borderId="40" fillId="0" fontId="7" numFmtId="0" xfId="0" applyBorder="1" applyFont="1"/>
    <xf borderId="41" fillId="0" fontId="7" numFmtId="0" xfId="0" applyBorder="1" applyFont="1"/>
    <xf borderId="42" fillId="2" fontId="3" numFmtId="0" xfId="0" applyBorder="1" applyFont="1"/>
    <xf borderId="43" fillId="2" fontId="3" numFmtId="0" xfId="0" applyBorder="1" applyFont="1"/>
    <xf borderId="44" fillId="2" fontId="3" numFmtId="0" xfId="0" applyBorder="1" applyFont="1"/>
    <xf borderId="45" fillId="2" fontId="14" numFmtId="0" xfId="0" applyAlignment="1" applyBorder="1" applyFont="1">
      <alignment horizontal="center" vertical="center"/>
    </xf>
    <xf borderId="46" fillId="0" fontId="2" numFmtId="0" xfId="0" applyBorder="1" applyFont="1"/>
    <xf borderId="47" fillId="0" fontId="2" numFmtId="0" xfId="0" applyBorder="1" applyFont="1"/>
    <xf borderId="48" fillId="2" fontId="7" numFmtId="0" xfId="0" applyBorder="1" applyFont="1"/>
    <xf borderId="4" fillId="2" fontId="7" numFmtId="0" xfId="0" applyBorder="1" applyFont="1"/>
    <xf borderId="49" fillId="0" fontId="2" numFmtId="0" xfId="0" applyBorder="1" applyFont="1"/>
    <xf borderId="50" fillId="0" fontId="2" numFmtId="0" xfId="0" applyBorder="1" applyFont="1"/>
    <xf borderId="51" fillId="0" fontId="2" numFmtId="0" xfId="0" applyBorder="1" applyFont="1"/>
    <xf borderId="52" fillId="0" fontId="2" numFmtId="0" xfId="0" applyBorder="1" applyFont="1"/>
    <xf borderId="53" fillId="0" fontId="2" numFmtId="0" xfId="0" applyBorder="1" applyFont="1"/>
    <xf borderId="54" fillId="2" fontId="4" numFmtId="0" xfId="0" applyAlignment="1" applyBorder="1" applyFont="1">
      <alignment horizontal="left" vertical="center"/>
    </xf>
    <xf borderId="14" fillId="2" fontId="4" numFmtId="0" xfId="0" applyAlignment="1" applyBorder="1" applyFont="1">
      <alignment horizontal="center" vertical="center"/>
    </xf>
    <xf borderId="55" fillId="2" fontId="4" numFmtId="0" xfId="0" applyAlignment="1" applyBorder="1" applyFont="1">
      <alignment horizontal="center" vertical="center"/>
    </xf>
    <xf borderId="54" fillId="2" fontId="15" numFmtId="0" xfId="0" applyAlignment="1" applyBorder="1" applyFont="1">
      <alignment horizontal="left" vertical="center"/>
    </xf>
    <xf borderId="14" fillId="2" fontId="15" numFmtId="0" xfId="0" applyAlignment="1" applyBorder="1" applyFont="1">
      <alignment horizontal="center" vertical="center"/>
    </xf>
    <xf borderId="55" fillId="2" fontId="15" numFmtId="0" xfId="0" applyAlignment="1" applyBorder="1" applyFont="1">
      <alignment horizontal="left" vertical="center"/>
    </xf>
    <xf borderId="14" fillId="2" fontId="15" numFmtId="0" xfId="0" applyAlignment="1" applyBorder="1" applyFont="1">
      <alignment horizontal="left" vertical="center"/>
    </xf>
    <xf borderId="54" fillId="2" fontId="15" numFmtId="0" xfId="0" applyAlignment="1" applyBorder="1" applyFont="1">
      <alignment horizontal="left"/>
    </xf>
    <xf borderId="14" fillId="2" fontId="15" numFmtId="0" xfId="0" applyBorder="1" applyFont="1"/>
    <xf borderId="55" fillId="2" fontId="15" numFmtId="0" xfId="0" applyAlignment="1" applyBorder="1" applyFont="1">
      <alignment horizontal="left"/>
    </xf>
    <xf borderId="54" fillId="2" fontId="3" numFmtId="0" xfId="0" applyBorder="1" applyFont="1"/>
    <xf borderId="56" fillId="2" fontId="3" numFmtId="0" xfId="0" applyBorder="1" applyFont="1"/>
    <xf borderId="55" fillId="2" fontId="3" numFmtId="0" xfId="0" applyBorder="1" applyFont="1"/>
    <xf borderId="57" fillId="2" fontId="3" numFmtId="0" xfId="0" applyAlignment="1" applyBorder="1" applyFont="1">
      <alignment horizontal="right"/>
    </xf>
    <xf borderId="48" fillId="2" fontId="3" numFmtId="0" xfId="0" applyBorder="1" applyFont="1"/>
    <xf borderId="58" fillId="2" fontId="3" numFmtId="0" xfId="0" applyBorder="1" applyFont="1"/>
    <xf borderId="59" fillId="2" fontId="3" numFmtId="0" xfId="0" applyBorder="1" applyFont="1"/>
    <xf borderId="60" fillId="2" fontId="3" numFmtId="0" xfId="0" applyBorder="1" applyFont="1"/>
    <xf borderId="13" fillId="6" fontId="10" numFmtId="0" xfId="0" applyAlignment="1" applyBorder="1" applyFill="1" applyFont="1">
      <alignment vertical="center"/>
    </xf>
    <xf borderId="13" fillId="2" fontId="3" numFmtId="0" xfId="0" applyAlignment="1" applyBorder="1" applyFont="1">
      <alignment vertical="center"/>
    </xf>
    <xf borderId="13" fillId="2" fontId="3" numFmtId="0" xfId="0" applyAlignment="1" applyBorder="1" applyFont="1">
      <alignment shrinkToFit="0" wrapText="1"/>
    </xf>
    <xf borderId="13" fillId="2" fontId="3" numFmtId="0" xfId="0" applyAlignment="1" applyBorder="1" applyFont="1">
      <alignment shrinkToFit="0" vertical="center" wrapText="1"/>
    </xf>
    <xf borderId="4" fillId="2" fontId="3" numFmtId="0" xfId="0" applyAlignment="1" applyBorder="1" applyFont="1">
      <alignment shrinkToFit="0" vertical="center" wrapText="1"/>
    </xf>
    <xf borderId="20" fillId="6" fontId="10" numFmtId="0" xfId="0" applyAlignment="1" applyBorder="1" applyFont="1">
      <alignment vertical="center"/>
    </xf>
    <xf borderId="20" fillId="2" fontId="3" numFmtId="0" xfId="0" applyAlignment="1" applyBorder="1" applyFont="1">
      <alignment vertical="center"/>
    </xf>
    <xf borderId="13" fillId="0" fontId="3" numFmtId="0" xfId="0" applyBorder="1" applyFont="1"/>
    <xf borderId="61" fillId="2" fontId="3" numFmtId="0" xfId="0" applyBorder="1" applyFont="1"/>
    <xf borderId="62" fillId="4" fontId="3" numFmtId="0" xfId="0" applyBorder="1" applyFont="1"/>
    <xf borderId="62" fillId="2" fontId="3" numFmtId="0" xfId="0" applyBorder="1" applyFont="1"/>
    <xf borderId="13" fillId="7" fontId="8" numFmtId="0" xfId="0" applyAlignment="1" applyBorder="1" applyFill="1" applyFont="1">
      <alignment vertical="center"/>
    </xf>
    <xf borderId="4" fillId="2" fontId="3" numFmtId="0" xfId="0" applyBorder="1" applyFont="1"/>
    <xf borderId="13" fillId="7" fontId="8" numFmtId="0" xfId="0" applyAlignment="1" applyBorder="1" applyFont="1">
      <alignment vertical="center"/>
    </xf>
    <xf borderId="13" fillId="2" fontId="3" numFmtId="0" xfId="0" applyAlignment="1" applyBorder="1" applyFont="1">
      <alignment vertical="center"/>
    </xf>
    <xf borderId="63" fillId="0" fontId="3" numFmtId="0" xfId="0" applyBorder="1" applyFont="1"/>
    <xf borderId="13" fillId="0" fontId="3" numFmtId="0" xfId="0" applyBorder="1" applyFont="1"/>
    <xf borderId="13" fillId="0" fontId="3" numFmtId="0" xfId="0" applyAlignment="1" applyBorder="1" applyFont="1">
      <alignment vertical="center"/>
    </xf>
    <xf borderId="13" fillId="7" fontId="8" numFmtId="0" xfId="0" applyBorder="1" applyFont="1"/>
    <xf borderId="63" fillId="0" fontId="7" numFmtId="0" xfId="0" applyBorder="1" applyFont="1"/>
    <xf borderId="13" fillId="0" fontId="7" numFmtId="0" xfId="0" applyBorder="1" applyFont="1"/>
  </cellXfs>
  <cellStyles count="1">
    <cellStyle xfId="0" name="Normal" builtinId="0"/>
  </cellStyles>
  <dxfs count="9">
    <dxf>
      <font>
        <color rgb="FF9C0006"/>
      </font>
      <fill>
        <patternFill patternType="solid">
          <fgColor rgb="FFFFC7CE"/>
          <bgColor rgb="FFFFC7CE"/>
        </patternFill>
      </fill>
      <border/>
    </dxf>
    <dxf>
      <font>
        <color rgb="FF006100"/>
      </font>
      <fill>
        <patternFill patternType="solid">
          <fgColor rgb="FFC6EFCE"/>
          <bgColor rgb="FFC6EFCE"/>
        </patternFill>
      </fill>
      <border/>
    </dxf>
    <dxf>
      <font>
        <color rgb="FF000000"/>
      </font>
      <fill>
        <patternFill patternType="solid">
          <fgColor rgb="FFFFFFFF"/>
          <bgColor rgb="FFFFFFFF"/>
        </patternFill>
      </fill>
      <border/>
    </dxf>
    <dxf>
      <font/>
      <fill>
        <patternFill patternType="solid">
          <fgColor rgb="FFF4C7C3"/>
          <bgColor rgb="FFF4C7C3"/>
        </patternFill>
      </fill>
      <border/>
    </dxf>
    <dxf>
      <font/>
      <fill>
        <patternFill patternType="solid">
          <fgColor rgb="FFB7E1CD"/>
          <bgColor rgb="FFB7E1CD"/>
        </patternFill>
      </fill>
      <border/>
    </dxf>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2">
    <tableStyle count="3" pivot="0" name="Likviditetsbudsjett-style">
      <tableStyleElement dxfId="6" type="headerRow"/>
      <tableStyleElement dxfId="7" type="firstRowStripe"/>
      <tableStyleElement dxfId="8" type="secondRowStripe"/>
    </tableStyle>
    <tableStyle count="3" pivot="0" name="Kontoplan-style">
      <tableStyleElement dxfId="6" type="headerRow"/>
      <tableStyleElement dxfId="7" type="firstRowStripe"/>
      <tableStyleElement dxfId="8"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438150</xdr:colOff>
      <xdr:row>16</xdr:row>
      <xdr:rowOff>171450</xdr:rowOff>
    </xdr:from>
    <xdr:ext cx="2638425" cy="23526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F6:F19" displayName="Table_1" id="1">
  <tableColumns count="1">
    <tableColumn name="Column1" id="1"/>
  </tableColumns>
  <tableStyleInfo name="Likviditetsbudsjett-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A13:Z27" displayName="Table_2" id="2">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Kontoplan-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Leonmarkusdolven@hotmai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 Id="rId5"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3"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1" width="6.67"/>
    <col customWidth="1" min="2" max="2" width="20.0"/>
    <col customWidth="1" min="3" max="3" width="51.67"/>
    <col customWidth="1" min="4" max="4" width="20.0"/>
    <col customWidth="1" min="5" max="5" width="6.67"/>
    <col customWidth="1" hidden="1" min="6" max="6" width="10.78"/>
    <col customWidth="1" min="7" max="12" width="10.44"/>
    <col customWidth="1" min="13" max="26" width="11.11"/>
  </cols>
  <sheetData>
    <row r="1" ht="24.75" customHeight="1">
      <c r="A1" s="1" t="s">
        <v>0</v>
      </c>
      <c r="B1" s="2"/>
      <c r="C1" s="2"/>
      <c r="D1" s="2"/>
      <c r="E1" s="3"/>
      <c r="F1" s="4"/>
      <c r="G1" s="4"/>
      <c r="H1" s="4"/>
      <c r="I1" s="4"/>
      <c r="J1" s="4"/>
      <c r="K1" s="4"/>
      <c r="L1" s="4"/>
    </row>
    <row r="2" ht="24.75" customHeight="1">
      <c r="A2" s="5"/>
      <c r="E2" s="6"/>
      <c r="F2" s="4"/>
      <c r="G2" s="4"/>
      <c r="H2" s="4"/>
      <c r="I2" s="4"/>
      <c r="J2" s="4"/>
      <c r="K2" s="4"/>
      <c r="L2" s="4"/>
    </row>
    <row r="3" ht="24.75" customHeight="1">
      <c r="A3" s="7"/>
      <c r="B3" s="8"/>
      <c r="C3" s="8"/>
      <c r="D3" s="8"/>
      <c r="E3" s="9"/>
      <c r="F3" s="4"/>
      <c r="G3" s="4"/>
      <c r="H3" s="4"/>
      <c r="I3" s="4"/>
      <c r="J3" s="4"/>
      <c r="K3" s="4"/>
      <c r="L3" s="4"/>
    </row>
    <row r="4" ht="24.75" customHeight="1">
      <c r="A4" s="4"/>
      <c r="B4" s="10" t="s">
        <v>1</v>
      </c>
      <c r="C4" s="11"/>
      <c r="D4" s="12"/>
      <c r="E4" s="4"/>
      <c r="F4" s="4"/>
      <c r="G4" s="4"/>
      <c r="H4" s="4"/>
      <c r="I4" s="4"/>
      <c r="J4" s="4"/>
      <c r="K4" s="4"/>
      <c r="L4" s="4"/>
    </row>
    <row r="5" ht="24.75" customHeight="1">
      <c r="A5" s="4"/>
      <c r="B5" s="4"/>
      <c r="C5" s="4"/>
      <c r="D5" s="4"/>
      <c r="E5" s="4"/>
      <c r="F5" s="4"/>
      <c r="G5" s="4"/>
      <c r="H5" s="4"/>
      <c r="I5" s="4"/>
      <c r="J5" s="4"/>
      <c r="K5" s="4"/>
      <c r="L5" s="4"/>
    </row>
    <row r="6" ht="24.75" customHeight="1">
      <c r="A6" s="4"/>
      <c r="B6" s="4"/>
      <c r="C6" s="4"/>
      <c r="D6" s="4"/>
      <c r="E6" s="4"/>
      <c r="F6" s="4"/>
      <c r="G6" s="4"/>
      <c r="H6" s="4"/>
      <c r="I6" s="4"/>
      <c r="J6" s="4"/>
      <c r="K6" s="4"/>
      <c r="L6" s="4"/>
    </row>
    <row r="7" ht="24.75" customHeight="1">
      <c r="A7" s="4"/>
      <c r="B7" s="13" t="s">
        <v>2</v>
      </c>
      <c r="C7" s="14" t="s">
        <v>3</v>
      </c>
      <c r="D7" s="15"/>
      <c r="E7" s="4"/>
      <c r="F7" s="4"/>
      <c r="G7" s="4"/>
      <c r="H7" s="4"/>
      <c r="I7" s="4"/>
      <c r="J7" s="4"/>
      <c r="K7" s="4"/>
      <c r="L7" s="4"/>
    </row>
    <row r="8" ht="4.5" customHeight="1">
      <c r="A8" s="4"/>
      <c r="B8" s="13"/>
      <c r="C8" s="16"/>
      <c r="D8" s="15"/>
      <c r="E8" s="4"/>
      <c r="F8" s="4"/>
      <c r="G8" s="4"/>
      <c r="H8" s="4"/>
      <c r="I8" s="4"/>
      <c r="J8" s="4"/>
      <c r="K8" s="4"/>
      <c r="L8" s="4"/>
    </row>
    <row r="9" ht="24.75" customHeight="1">
      <c r="A9" s="4"/>
      <c r="B9" s="13" t="s">
        <v>4</v>
      </c>
      <c r="C9" s="14">
        <v>2022.0</v>
      </c>
      <c r="D9" s="15"/>
      <c r="E9" s="4"/>
      <c r="F9" s="4"/>
      <c r="G9" s="4"/>
      <c r="H9" s="4"/>
      <c r="I9" s="4"/>
      <c r="J9" s="4"/>
      <c r="K9" s="4"/>
      <c r="L9" s="4"/>
    </row>
    <row r="10" ht="24.75" customHeight="1">
      <c r="A10" s="4"/>
      <c r="B10" s="15"/>
      <c r="C10" s="15"/>
      <c r="D10" s="15"/>
      <c r="E10" s="4"/>
      <c r="F10" s="4"/>
      <c r="G10" s="4"/>
      <c r="H10" s="4"/>
      <c r="I10" s="4"/>
      <c r="J10" s="4"/>
      <c r="K10" s="4"/>
      <c r="L10" s="4"/>
    </row>
    <row r="11" ht="24.75" customHeight="1">
      <c r="A11" s="4"/>
      <c r="B11" s="17" t="str">
        <f>CONCATENATE("Økonomiansvarlig i ",C7,)</f>
        <v>Økonomiansvarlig i Bordtennis</v>
      </c>
      <c r="C11" s="11"/>
      <c r="D11" s="12"/>
      <c r="E11" s="4"/>
      <c r="F11" s="4"/>
      <c r="G11" s="4"/>
      <c r="H11" s="4"/>
      <c r="I11" s="4"/>
      <c r="J11" s="4"/>
      <c r="K11" s="4"/>
      <c r="L11" s="4"/>
    </row>
    <row r="12" ht="24.75" customHeight="1">
      <c r="A12" s="4"/>
      <c r="B12" s="13" t="s">
        <v>5</v>
      </c>
      <c r="C12" s="14" t="s">
        <v>6</v>
      </c>
      <c r="D12" s="15"/>
      <c r="E12" s="4"/>
      <c r="F12" s="4"/>
      <c r="G12" s="4"/>
      <c r="H12" s="4"/>
      <c r="I12" s="4"/>
      <c r="J12" s="4"/>
      <c r="K12" s="4"/>
      <c r="L12" s="4"/>
    </row>
    <row r="13" ht="4.5" customHeight="1">
      <c r="A13" s="4"/>
      <c r="B13" s="13"/>
      <c r="C13" s="15"/>
      <c r="D13" s="15"/>
      <c r="E13" s="4"/>
      <c r="F13" s="4"/>
      <c r="G13" s="4"/>
      <c r="H13" s="4"/>
      <c r="I13" s="4"/>
      <c r="J13" s="4"/>
      <c r="K13" s="4"/>
      <c r="L13" s="4"/>
    </row>
    <row r="14" ht="24.75" customHeight="1">
      <c r="A14" s="4"/>
      <c r="B14" s="13" t="s">
        <v>7</v>
      </c>
      <c r="C14" s="18" t="s">
        <v>8</v>
      </c>
      <c r="D14" s="15"/>
      <c r="E14" s="4"/>
      <c r="F14" s="4"/>
      <c r="G14" s="4"/>
      <c r="H14" s="4"/>
      <c r="I14" s="4"/>
      <c r="J14" s="4"/>
      <c r="K14" s="4"/>
      <c r="L14" s="4"/>
    </row>
    <row r="15" ht="4.5" customHeight="1">
      <c r="A15" s="4"/>
      <c r="B15" s="13"/>
      <c r="C15" s="15"/>
      <c r="D15" s="15"/>
      <c r="E15" s="4"/>
      <c r="F15" s="4"/>
      <c r="G15" s="4"/>
      <c r="H15" s="4"/>
      <c r="I15" s="4"/>
      <c r="J15" s="4"/>
      <c r="K15" s="4"/>
      <c r="L15" s="4"/>
    </row>
    <row r="16" ht="24.75" customHeight="1">
      <c r="A16" s="4"/>
      <c r="B16" s="13" t="s">
        <v>9</v>
      </c>
      <c r="C16" s="14">
        <v>4.1356351E7</v>
      </c>
      <c r="D16" s="15"/>
      <c r="E16" s="4"/>
      <c r="F16" s="4"/>
      <c r="G16" s="4"/>
      <c r="H16" s="4"/>
      <c r="I16" s="4"/>
      <c r="J16" s="4"/>
      <c r="K16" s="4"/>
      <c r="L16" s="4"/>
    </row>
    <row r="17" ht="24.75" customHeight="1">
      <c r="A17" s="4"/>
      <c r="B17" s="19"/>
      <c r="C17" s="19"/>
      <c r="D17" s="19"/>
      <c r="E17" s="4"/>
      <c r="F17" s="4"/>
      <c r="G17" s="4"/>
      <c r="H17" s="4"/>
      <c r="I17" s="4"/>
      <c r="J17" s="4"/>
      <c r="K17" s="4"/>
      <c r="L17" s="4"/>
    </row>
    <row r="18" ht="34.5" customHeight="1">
      <c r="A18" s="4"/>
      <c r="B18" s="20"/>
      <c r="C18" s="2"/>
      <c r="D18" s="3"/>
      <c r="E18" s="4"/>
      <c r="F18" s="4"/>
      <c r="G18" s="4"/>
      <c r="H18" s="4"/>
      <c r="I18" s="4"/>
      <c r="J18" s="4"/>
      <c r="K18" s="4"/>
      <c r="L18" s="4"/>
    </row>
    <row r="19" ht="34.5" customHeight="1">
      <c r="A19" s="4"/>
      <c r="B19" s="5"/>
      <c r="D19" s="6"/>
      <c r="E19" s="4"/>
      <c r="F19" s="4"/>
      <c r="G19" s="4"/>
      <c r="H19" s="4"/>
      <c r="I19" s="4"/>
      <c r="J19" s="4"/>
      <c r="K19" s="4"/>
      <c r="L19" s="4"/>
    </row>
    <row r="20" ht="34.5" customHeight="1">
      <c r="A20" s="4"/>
      <c r="B20" s="5"/>
      <c r="D20" s="6"/>
      <c r="E20" s="4"/>
      <c r="F20" s="4"/>
      <c r="G20" s="4"/>
      <c r="H20" s="4"/>
      <c r="I20" s="4"/>
      <c r="J20" s="4"/>
      <c r="K20" s="4"/>
      <c r="L20" s="4"/>
    </row>
    <row r="21" ht="34.5" customHeight="1">
      <c r="A21" s="4"/>
      <c r="B21" s="5"/>
      <c r="D21" s="6"/>
      <c r="E21" s="4"/>
      <c r="F21" s="4"/>
      <c r="G21" s="4"/>
      <c r="H21" s="4"/>
      <c r="I21" s="4"/>
      <c r="J21" s="4"/>
      <c r="K21" s="4"/>
      <c r="L21" s="4"/>
    </row>
    <row r="22" ht="34.5" customHeight="1">
      <c r="A22" s="4"/>
      <c r="B22" s="7"/>
      <c r="C22" s="8"/>
      <c r="D22" s="9"/>
      <c r="E22" s="4"/>
      <c r="F22" s="4"/>
      <c r="G22" s="4"/>
      <c r="H22" s="4"/>
      <c r="I22" s="4"/>
      <c r="J22" s="4"/>
      <c r="K22" s="4"/>
      <c r="L22" s="4"/>
    </row>
    <row r="23" ht="15.75" customHeight="1">
      <c r="A23" s="4"/>
      <c r="B23" s="4"/>
      <c r="C23" s="4"/>
      <c r="D23" s="4"/>
      <c r="E23" s="4"/>
      <c r="F23" s="4"/>
      <c r="G23" s="4"/>
      <c r="H23" s="4"/>
      <c r="I23" s="4"/>
      <c r="J23" s="4"/>
      <c r="K23" s="4"/>
      <c r="L23" s="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E3"/>
    <mergeCell ref="B4:D4"/>
    <mergeCell ref="B11:D11"/>
    <mergeCell ref="B18:D22"/>
  </mergeCells>
  <dataValidations>
    <dataValidation type="decimal" allowBlank="1" showErrorMessage="1" sqref="C9">
      <formula1>2000.0</formula1>
      <formula2>2050.0</formula2>
    </dataValidation>
  </dataValidations>
  <hyperlinks>
    <hyperlink r:id="rId1" ref="C14"/>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0" topLeftCell="A11" activePane="bottomLeft" state="frozen"/>
      <selection activeCell="B12" sqref="B12" pane="bottomLeft"/>
    </sheetView>
  </sheetViews>
  <sheetFormatPr customHeight="1" defaultColWidth="11.22" defaultRowHeight="15.0"/>
  <cols>
    <col customWidth="1" min="1" max="1" width="10.78"/>
    <col customWidth="1" min="2" max="2" width="5.78"/>
    <col customWidth="1" min="3" max="3" width="23.78"/>
    <col customWidth="1" min="4" max="4" width="34.11"/>
    <col customWidth="1" min="5" max="5" width="23.44"/>
    <col customWidth="1" min="6" max="6" width="14.33"/>
    <col customWidth="1" min="7" max="7" width="30.67"/>
    <col customWidth="1" min="8" max="8" width="60.67"/>
    <col customWidth="1" min="9" max="26" width="11.11"/>
  </cols>
  <sheetData>
    <row r="1" ht="15.75" customHeight="1">
      <c r="A1" s="1" t="s">
        <v>10</v>
      </c>
      <c r="B1" s="2"/>
      <c r="C1" s="2"/>
      <c r="D1" s="2"/>
      <c r="E1" s="2"/>
      <c r="F1" s="2"/>
      <c r="G1" s="2"/>
      <c r="H1" s="3"/>
    </row>
    <row r="2" ht="15.75" customHeight="1">
      <c r="A2" s="5"/>
      <c r="H2" s="6"/>
    </row>
    <row r="3" ht="15.75" customHeight="1">
      <c r="A3" s="7"/>
      <c r="B3" s="8"/>
      <c r="C3" s="8"/>
      <c r="D3" s="8"/>
      <c r="E3" s="8"/>
      <c r="F3" s="8"/>
      <c r="G3" s="8"/>
      <c r="H3" s="9"/>
    </row>
    <row r="4" ht="15.75" customHeight="1">
      <c r="A4" s="21" t="str">
        <f>Forside!B4</f>
        <v>BI Athletics</v>
      </c>
      <c r="B4" s="2"/>
      <c r="C4" s="2"/>
      <c r="D4" s="2"/>
      <c r="E4" s="2"/>
      <c r="F4" s="2"/>
      <c r="G4" s="2"/>
      <c r="H4" s="3"/>
    </row>
    <row r="5" ht="15.75" customHeight="1">
      <c r="A5" s="5"/>
      <c r="H5" s="6"/>
    </row>
    <row r="6" ht="15.75" customHeight="1">
      <c r="A6" s="7"/>
      <c r="B6" s="8"/>
      <c r="C6" s="8"/>
      <c r="D6" s="8"/>
      <c r="E6" s="8"/>
      <c r="F6" s="8"/>
      <c r="G6" s="8"/>
      <c r="H6" s="9"/>
    </row>
    <row r="7" ht="15.75" customHeight="1">
      <c r="A7" s="17" t="str">
        <f>IF(Forside!C7=0,"",Forside!C7)</f>
        <v>Bordtennis</v>
      </c>
      <c r="B7" s="11"/>
      <c r="C7" s="11"/>
      <c r="D7" s="11"/>
      <c r="E7" s="11"/>
      <c r="F7" s="11"/>
      <c r="G7" s="11"/>
      <c r="H7" s="12"/>
    </row>
    <row r="8" ht="15.75" customHeight="1">
      <c r="A8" s="17">
        <f>IF(Forside!C9=0,"",Forside!C9)</f>
        <v>2022</v>
      </c>
      <c r="B8" s="11"/>
      <c r="C8" s="11"/>
      <c r="D8" s="11"/>
      <c r="E8" s="11"/>
      <c r="F8" s="11"/>
      <c r="G8" s="11"/>
      <c r="H8" s="12"/>
    </row>
    <row r="9" ht="15.75" customHeight="1">
      <c r="A9" s="4"/>
      <c r="B9" s="4"/>
      <c r="C9" s="4"/>
      <c r="D9" s="4"/>
      <c r="E9" s="4"/>
      <c r="F9" s="4"/>
      <c r="G9" s="4"/>
      <c r="H9" s="4"/>
    </row>
    <row r="10" ht="15.75" customHeight="1">
      <c r="A10" s="22" t="s">
        <v>11</v>
      </c>
      <c r="B10" s="22" t="s">
        <v>12</v>
      </c>
      <c r="C10" s="22" t="s">
        <v>13</v>
      </c>
      <c r="D10" s="22" t="s">
        <v>14</v>
      </c>
      <c r="E10" s="22" t="s">
        <v>15</v>
      </c>
      <c r="F10" s="22" t="s">
        <v>16</v>
      </c>
      <c r="G10" s="22" t="s">
        <v>17</v>
      </c>
      <c r="H10" s="22" t="s">
        <v>18</v>
      </c>
    </row>
    <row r="11" ht="15.75" customHeight="1">
      <c r="A11" s="23" t="s">
        <v>19</v>
      </c>
      <c r="B11" s="24"/>
      <c r="C11" s="23" t="s">
        <v>20</v>
      </c>
      <c r="D11" s="23" t="s">
        <v>21</v>
      </c>
      <c r="E11" s="24" t="s">
        <v>22</v>
      </c>
      <c r="F11" s="25">
        <v>5000.0</v>
      </c>
      <c r="G11" s="24" t="s">
        <v>23</v>
      </c>
      <c r="H11" s="24"/>
    </row>
    <row r="12" ht="15.75" customHeight="1">
      <c r="A12" s="23" t="s">
        <v>19</v>
      </c>
      <c r="B12" s="24"/>
      <c r="C12" s="23" t="s">
        <v>24</v>
      </c>
      <c r="D12" s="23" t="s">
        <v>25</v>
      </c>
      <c r="E12" s="24" t="s">
        <v>26</v>
      </c>
      <c r="F12" s="25">
        <v>-8000.0</v>
      </c>
      <c r="G12" s="24" t="s">
        <v>27</v>
      </c>
      <c r="H12" s="24"/>
      <c r="I12" s="26"/>
      <c r="J12" s="26"/>
      <c r="K12" s="26"/>
      <c r="L12" s="26"/>
      <c r="M12" s="26"/>
      <c r="N12" s="26"/>
      <c r="O12" s="26"/>
      <c r="P12" s="26"/>
      <c r="Q12" s="26"/>
      <c r="R12" s="26"/>
      <c r="S12" s="26"/>
      <c r="T12" s="26"/>
      <c r="U12" s="26"/>
      <c r="V12" s="26"/>
      <c r="W12" s="26"/>
      <c r="X12" s="26"/>
      <c r="Y12" s="26"/>
      <c r="Z12" s="26"/>
    </row>
    <row r="13" ht="15.75" customHeight="1">
      <c r="A13" s="23" t="s">
        <v>28</v>
      </c>
      <c r="B13" s="24"/>
      <c r="C13" s="23" t="s">
        <v>20</v>
      </c>
      <c r="D13" s="23" t="s">
        <v>29</v>
      </c>
      <c r="E13" s="24" t="s">
        <v>26</v>
      </c>
      <c r="F13" s="25">
        <f>-150*25</f>
        <v>-3750</v>
      </c>
      <c r="G13" s="24" t="s">
        <v>30</v>
      </c>
      <c r="H13" s="23"/>
    </row>
    <row r="14" ht="15.75" customHeight="1">
      <c r="A14" s="23" t="s">
        <v>31</v>
      </c>
      <c r="B14" s="24"/>
      <c r="C14" s="23" t="s">
        <v>32</v>
      </c>
      <c r="D14" s="23" t="s">
        <v>33</v>
      </c>
      <c r="E14" s="24" t="s">
        <v>26</v>
      </c>
      <c r="F14" s="25">
        <f>I14*25</f>
        <v>20000</v>
      </c>
      <c r="G14" s="24" t="s">
        <v>34</v>
      </c>
      <c r="H14" s="23" t="s">
        <v>35</v>
      </c>
      <c r="I14" s="27">
        <v>800.0</v>
      </c>
    </row>
    <row r="15" ht="15.75" customHeight="1">
      <c r="A15" s="23" t="s">
        <v>31</v>
      </c>
      <c r="B15" s="24"/>
      <c r="C15" s="23" t="s">
        <v>36</v>
      </c>
      <c r="D15" s="23" t="s">
        <v>29</v>
      </c>
      <c r="E15" s="24" t="s">
        <v>37</v>
      </c>
      <c r="F15" s="25">
        <v>-5000.0</v>
      </c>
      <c r="G15" s="24" t="s">
        <v>30</v>
      </c>
      <c r="H15" s="24"/>
    </row>
    <row r="16" ht="15.75" customHeight="1">
      <c r="A16" s="23" t="s">
        <v>31</v>
      </c>
      <c r="B16" s="24"/>
      <c r="C16" s="23" t="s">
        <v>38</v>
      </c>
      <c r="D16" s="23" t="s">
        <v>39</v>
      </c>
      <c r="E16" s="24" t="s">
        <v>26</v>
      </c>
      <c r="F16" s="25">
        <f>-I16*25</f>
        <v>-11250</v>
      </c>
      <c r="G16" s="24" t="s">
        <v>40</v>
      </c>
      <c r="H16" s="23" t="s">
        <v>41</v>
      </c>
      <c r="I16" s="27">
        <v>450.0</v>
      </c>
    </row>
    <row r="17" ht="15.75" customHeight="1">
      <c r="A17" s="23" t="s">
        <v>42</v>
      </c>
      <c r="B17" s="24"/>
      <c r="C17" s="23" t="s">
        <v>43</v>
      </c>
      <c r="D17" s="23" t="s">
        <v>44</v>
      </c>
      <c r="E17" s="24" t="s">
        <v>22</v>
      </c>
      <c r="F17" s="28">
        <v>4000.0</v>
      </c>
      <c r="G17" s="24" t="s">
        <v>23</v>
      </c>
      <c r="H17" s="23"/>
    </row>
    <row r="18" ht="15.75" customHeight="1">
      <c r="A18" s="23" t="s">
        <v>42</v>
      </c>
      <c r="B18" s="24"/>
      <c r="C18" s="23" t="s">
        <v>43</v>
      </c>
      <c r="D18" s="23" t="s">
        <v>45</v>
      </c>
      <c r="E18" s="24" t="s">
        <v>26</v>
      </c>
      <c r="F18" s="25">
        <f>-150*25</f>
        <v>-3750</v>
      </c>
      <c r="G18" s="24" t="s">
        <v>30</v>
      </c>
      <c r="H18" s="23"/>
    </row>
    <row r="19" ht="15.75" customHeight="1">
      <c r="A19" s="23" t="s">
        <v>42</v>
      </c>
      <c r="B19" s="24"/>
      <c r="C19" s="23" t="s">
        <v>46</v>
      </c>
      <c r="D19" s="23"/>
      <c r="E19" s="24" t="s">
        <v>37</v>
      </c>
      <c r="F19" s="25">
        <v>3000.0</v>
      </c>
      <c r="G19" s="24" t="s">
        <v>47</v>
      </c>
      <c r="H19" s="24"/>
    </row>
    <row r="20" ht="15.75" customHeight="1">
      <c r="A20" s="23" t="s">
        <v>42</v>
      </c>
      <c r="B20" s="24"/>
      <c r="C20" s="23" t="s">
        <v>46</v>
      </c>
      <c r="D20" s="23"/>
      <c r="E20" s="24" t="s">
        <v>26</v>
      </c>
      <c r="F20" s="25">
        <v>-3000.0</v>
      </c>
      <c r="G20" s="24" t="s">
        <v>30</v>
      </c>
      <c r="H20" s="24"/>
      <c r="I20" s="26"/>
      <c r="J20" s="26"/>
      <c r="K20" s="26"/>
      <c r="L20" s="26"/>
      <c r="M20" s="26"/>
      <c r="N20" s="26"/>
      <c r="O20" s="26"/>
      <c r="P20" s="26"/>
      <c r="Q20" s="26"/>
      <c r="R20" s="26"/>
      <c r="S20" s="26"/>
      <c r="T20" s="26"/>
      <c r="U20" s="26"/>
      <c r="V20" s="26"/>
      <c r="W20" s="26"/>
      <c r="X20" s="26"/>
      <c r="Y20" s="26"/>
      <c r="Z20" s="26"/>
    </row>
    <row r="21" ht="15.75" customHeight="1">
      <c r="A21" s="23" t="s">
        <v>48</v>
      </c>
      <c r="B21" s="24"/>
      <c r="C21" s="23" t="s">
        <v>49</v>
      </c>
      <c r="D21" s="23" t="s">
        <v>50</v>
      </c>
      <c r="E21" s="24" t="s">
        <v>22</v>
      </c>
      <c r="F21" s="25">
        <v>5000.0</v>
      </c>
      <c r="G21" s="24" t="s">
        <v>23</v>
      </c>
      <c r="H21" s="23"/>
    </row>
    <row r="22" ht="15.75" customHeight="1">
      <c r="A22" s="23" t="s">
        <v>48</v>
      </c>
      <c r="B22" s="24"/>
      <c r="C22" s="23" t="s">
        <v>51</v>
      </c>
      <c r="D22" s="23" t="s">
        <v>29</v>
      </c>
      <c r="E22" s="24" t="s">
        <v>26</v>
      </c>
      <c r="F22" s="25">
        <f>-150*25</f>
        <v>-3750</v>
      </c>
      <c r="G22" s="24" t="s">
        <v>30</v>
      </c>
      <c r="H22" s="23"/>
    </row>
    <row r="23" ht="15.75" customHeight="1">
      <c r="A23" s="23" t="s">
        <v>48</v>
      </c>
      <c r="B23" s="29"/>
      <c r="C23" s="23" t="s">
        <v>38</v>
      </c>
      <c r="D23" s="23" t="s">
        <v>39</v>
      </c>
      <c r="E23" s="24" t="s">
        <v>26</v>
      </c>
      <c r="F23" s="25">
        <f>-I23*25</f>
        <v>-11250</v>
      </c>
      <c r="G23" s="24" t="s">
        <v>40</v>
      </c>
      <c r="H23" s="23" t="s">
        <v>52</v>
      </c>
      <c r="I23" s="27">
        <v>450.0</v>
      </c>
    </row>
    <row r="24" ht="15.75" customHeight="1">
      <c r="A24" s="23" t="s">
        <v>48</v>
      </c>
      <c r="B24" s="24"/>
      <c r="C24" s="23" t="s">
        <v>32</v>
      </c>
      <c r="D24" s="23" t="s">
        <v>33</v>
      </c>
      <c r="E24" s="24" t="s">
        <v>26</v>
      </c>
      <c r="F24" s="25">
        <f>F14</f>
        <v>20000</v>
      </c>
      <c r="G24" s="24" t="s">
        <v>34</v>
      </c>
      <c r="H24" s="23" t="s">
        <v>35</v>
      </c>
    </row>
    <row r="25" ht="15.0" customHeight="1">
      <c r="A25" s="24" t="s">
        <v>53</v>
      </c>
      <c r="B25" s="24"/>
      <c r="C25" s="24" t="s">
        <v>54</v>
      </c>
      <c r="D25" s="24" t="s">
        <v>55</v>
      </c>
      <c r="E25" s="24" t="s">
        <v>22</v>
      </c>
      <c r="F25" s="30">
        <v>8000.0</v>
      </c>
      <c r="G25" s="24" t="s">
        <v>23</v>
      </c>
      <c r="H25" s="24"/>
    </row>
    <row r="26" ht="15.0" customHeight="1">
      <c r="A26" s="24" t="s">
        <v>56</v>
      </c>
      <c r="B26" s="24"/>
      <c r="C26" s="24" t="s">
        <v>54</v>
      </c>
      <c r="D26" s="24"/>
      <c r="E26" s="24" t="s">
        <v>26</v>
      </c>
      <c r="F26" s="30">
        <v>-5000.0</v>
      </c>
      <c r="G26" s="24" t="s">
        <v>40</v>
      </c>
      <c r="H26" s="24"/>
      <c r="I26" s="26"/>
      <c r="J26" s="26"/>
      <c r="K26" s="26"/>
      <c r="L26" s="26"/>
      <c r="M26" s="26"/>
      <c r="N26" s="26"/>
      <c r="O26" s="26"/>
      <c r="P26" s="26"/>
      <c r="Q26" s="26"/>
      <c r="R26" s="26"/>
      <c r="S26" s="26"/>
      <c r="T26" s="26"/>
      <c r="U26" s="26"/>
      <c r="V26" s="26"/>
      <c r="W26" s="26"/>
      <c r="X26" s="26"/>
      <c r="Y26" s="26"/>
      <c r="Z26" s="26"/>
    </row>
    <row r="27" ht="15.75" customHeight="1">
      <c r="A27" s="24" t="s">
        <v>53</v>
      </c>
      <c r="B27" s="24"/>
      <c r="C27" s="24" t="s">
        <v>54</v>
      </c>
      <c r="D27" s="23" t="s">
        <v>57</v>
      </c>
      <c r="E27" s="24" t="s">
        <v>26</v>
      </c>
      <c r="F27" s="30">
        <f>-150*25</f>
        <v>-3750</v>
      </c>
      <c r="G27" s="24" t="s">
        <v>30</v>
      </c>
      <c r="H27" s="24"/>
    </row>
    <row r="28" ht="15.75" customHeight="1">
      <c r="A28" s="24"/>
      <c r="B28" s="24"/>
      <c r="C28" s="24"/>
      <c r="D28" s="23"/>
      <c r="E28" s="24"/>
      <c r="F28" s="30"/>
      <c r="G28" s="24"/>
      <c r="H28" s="24"/>
    </row>
    <row r="29" ht="15.75" customHeight="1">
      <c r="A29" s="24"/>
      <c r="B29" s="24"/>
      <c r="C29" s="24"/>
      <c r="D29" s="23"/>
      <c r="E29" s="24"/>
      <c r="F29" s="30"/>
      <c r="G29" s="24"/>
      <c r="H29" s="24"/>
    </row>
    <row r="30" ht="15.75" customHeight="1">
      <c r="A30" s="23"/>
      <c r="B30" s="23"/>
      <c r="C30" s="23"/>
      <c r="D30" s="23"/>
      <c r="E30" s="23"/>
      <c r="F30" s="31"/>
      <c r="G30" s="24"/>
      <c r="H30" s="23"/>
    </row>
    <row r="31" ht="15.75" customHeight="1">
      <c r="A31" s="23"/>
      <c r="B31" s="23"/>
      <c r="C31" s="23"/>
      <c r="D31" s="23"/>
      <c r="E31" s="23"/>
      <c r="F31" s="31"/>
      <c r="G31" s="24"/>
      <c r="H31" s="23"/>
    </row>
    <row r="32" ht="15.75" customHeight="1">
      <c r="A32" s="23"/>
      <c r="B32" s="23"/>
      <c r="C32" s="23"/>
      <c r="D32" s="23"/>
      <c r="E32" s="23"/>
      <c r="F32" s="31"/>
      <c r="G32" s="24"/>
      <c r="H32" s="23"/>
    </row>
    <row r="33" ht="15.75" customHeight="1">
      <c r="A33" s="23"/>
      <c r="B33" s="23"/>
      <c r="C33" s="23"/>
      <c r="D33" s="23"/>
      <c r="E33" s="23"/>
      <c r="F33" s="31"/>
      <c r="G33" s="24"/>
      <c r="H33" s="23"/>
    </row>
    <row r="34" ht="15.75" customHeight="1">
      <c r="A34" s="23"/>
      <c r="B34" s="23"/>
      <c r="C34" s="23"/>
      <c r="D34" s="23"/>
      <c r="E34" s="23"/>
      <c r="F34" s="31"/>
      <c r="G34" s="24"/>
      <c r="H34" s="23"/>
    </row>
    <row r="35" ht="15.75" customHeight="1">
      <c r="A35" s="23"/>
      <c r="B35" s="23"/>
      <c r="C35" s="23"/>
      <c r="D35" s="23"/>
      <c r="E35" s="23"/>
      <c r="F35" s="31"/>
      <c r="G35" s="24"/>
      <c r="H35" s="23"/>
    </row>
    <row r="36" ht="15.75" customHeight="1">
      <c r="A36" s="23"/>
      <c r="B36" s="23"/>
      <c r="C36" s="23"/>
      <c r="D36" s="23"/>
      <c r="E36" s="23"/>
      <c r="F36" s="31"/>
      <c r="G36" s="24"/>
      <c r="H36" s="23"/>
    </row>
    <row r="37" ht="15.75" customHeight="1">
      <c r="A37" s="23"/>
      <c r="B37" s="23"/>
      <c r="C37" s="23"/>
      <c r="D37" s="23"/>
      <c r="E37" s="23"/>
      <c r="F37" s="31"/>
      <c r="G37" s="24"/>
      <c r="H37" s="23"/>
    </row>
    <row r="38" ht="15.75" customHeight="1">
      <c r="A38" s="23"/>
      <c r="B38" s="23"/>
      <c r="C38" s="23"/>
      <c r="D38" s="23"/>
      <c r="E38" s="23"/>
      <c r="F38" s="31"/>
      <c r="G38" s="24"/>
      <c r="H38" s="23"/>
    </row>
    <row r="39" ht="15.75" customHeight="1">
      <c r="A39" s="23"/>
      <c r="B39" s="23"/>
      <c r="C39" s="23"/>
      <c r="D39" s="23"/>
      <c r="E39" s="23"/>
      <c r="F39" s="31"/>
      <c r="G39" s="24"/>
      <c r="H39" s="23"/>
    </row>
    <row r="40" ht="15.75" customHeight="1">
      <c r="A40" s="23"/>
      <c r="B40" s="23"/>
      <c r="C40" s="23"/>
      <c r="D40" s="23"/>
      <c r="E40" s="23"/>
      <c r="F40" s="31"/>
      <c r="G40" s="24"/>
      <c r="H40" s="23"/>
    </row>
    <row r="41" ht="15.75" customHeight="1">
      <c r="A41" s="23"/>
      <c r="B41" s="23"/>
      <c r="C41" s="23"/>
      <c r="D41" s="23"/>
      <c r="E41" s="23"/>
      <c r="F41" s="31"/>
      <c r="G41" s="24"/>
      <c r="H41" s="23"/>
    </row>
    <row r="42" ht="15.75" customHeight="1">
      <c r="A42" s="23"/>
      <c r="B42" s="23"/>
      <c r="C42" s="23"/>
      <c r="D42" s="23"/>
      <c r="E42" s="23"/>
      <c r="F42" s="31"/>
      <c r="G42" s="24"/>
      <c r="H42" s="23"/>
    </row>
    <row r="43" ht="15.75" customHeight="1">
      <c r="A43" s="23"/>
      <c r="B43" s="23"/>
      <c r="C43" s="23"/>
      <c r="D43" s="23"/>
      <c r="E43" s="23"/>
      <c r="F43" s="32"/>
      <c r="G43" s="24"/>
      <c r="H43" s="23"/>
    </row>
    <row r="44" ht="15.75" customHeight="1">
      <c r="A44" s="23"/>
      <c r="B44" s="23"/>
      <c r="C44" s="23"/>
      <c r="D44" s="23"/>
      <c r="E44" s="23"/>
      <c r="F44" s="32"/>
      <c r="G44" s="24"/>
      <c r="H44" s="23"/>
    </row>
    <row r="45" ht="15.75" customHeight="1">
      <c r="A45" s="23"/>
      <c r="B45" s="23"/>
      <c r="C45" s="23"/>
      <c r="D45" s="23"/>
      <c r="E45" s="23"/>
      <c r="F45" s="32"/>
      <c r="G45" s="24"/>
      <c r="H45" s="23"/>
    </row>
    <row r="46" ht="15.75" customHeight="1">
      <c r="A46" s="23"/>
      <c r="B46" s="23"/>
      <c r="C46" s="23"/>
      <c r="D46" s="23"/>
      <c r="E46" s="23"/>
      <c r="F46" s="32"/>
      <c r="G46" s="24"/>
      <c r="H46" s="23"/>
    </row>
    <row r="47" ht="15.75" customHeight="1">
      <c r="A47" s="23"/>
      <c r="B47" s="23"/>
      <c r="C47" s="23"/>
      <c r="D47" s="23"/>
      <c r="E47" s="23"/>
      <c r="F47" s="32"/>
      <c r="G47" s="24"/>
      <c r="H47" s="23"/>
    </row>
    <row r="48" ht="15.75" customHeight="1">
      <c r="A48" s="23"/>
      <c r="B48" s="23"/>
      <c r="C48" s="23"/>
      <c r="D48" s="23"/>
      <c r="E48" s="23"/>
      <c r="F48" s="32"/>
      <c r="G48" s="24"/>
      <c r="H48" s="23"/>
    </row>
    <row r="49" ht="15.75" customHeight="1">
      <c r="A49" s="23"/>
      <c r="B49" s="23"/>
      <c r="C49" s="23"/>
      <c r="D49" s="23"/>
      <c r="E49" s="23"/>
      <c r="F49" s="32"/>
      <c r="G49" s="24"/>
      <c r="H49" s="23"/>
    </row>
    <row r="50" ht="15.75" customHeight="1">
      <c r="A50" s="23"/>
      <c r="B50" s="23"/>
      <c r="C50" s="23"/>
      <c r="D50" s="23"/>
      <c r="E50" s="23"/>
      <c r="F50" s="32"/>
      <c r="G50" s="24"/>
      <c r="H50" s="23"/>
    </row>
    <row r="51" ht="15.75" customHeight="1">
      <c r="A51" s="23"/>
      <c r="B51" s="23"/>
      <c r="C51" s="23"/>
      <c r="D51" s="23"/>
      <c r="E51" s="23"/>
      <c r="F51" s="32"/>
      <c r="G51" s="24"/>
      <c r="H51" s="23"/>
    </row>
    <row r="52" ht="15.75" customHeight="1">
      <c r="A52" s="23"/>
      <c r="B52" s="23"/>
      <c r="C52" s="23"/>
      <c r="D52" s="23"/>
      <c r="E52" s="23"/>
      <c r="F52" s="32"/>
      <c r="G52" s="24"/>
      <c r="H52" s="23"/>
    </row>
    <row r="53" ht="15.75" customHeight="1">
      <c r="A53" s="23"/>
      <c r="B53" s="23"/>
      <c r="C53" s="23"/>
      <c r="D53" s="23"/>
      <c r="E53" s="23"/>
      <c r="F53" s="32"/>
      <c r="G53" s="24"/>
      <c r="H53" s="23"/>
    </row>
    <row r="54" ht="15.75" customHeight="1">
      <c r="A54" s="23"/>
      <c r="B54" s="23"/>
      <c r="C54" s="23"/>
      <c r="D54" s="23"/>
      <c r="E54" s="23"/>
      <c r="F54" s="32"/>
      <c r="G54" s="24"/>
      <c r="H54" s="23"/>
    </row>
    <row r="55" ht="15.75" customHeight="1">
      <c r="A55" s="23"/>
      <c r="B55" s="23"/>
      <c r="C55" s="23"/>
      <c r="D55" s="23"/>
      <c r="E55" s="23"/>
      <c r="F55" s="32"/>
      <c r="G55" s="24"/>
      <c r="H55" s="23"/>
    </row>
    <row r="56" ht="15.75" customHeight="1">
      <c r="A56" s="23"/>
      <c r="B56" s="23"/>
      <c r="C56" s="23"/>
      <c r="D56" s="23"/>
      <c r="E56" s="23"/>
      <c r="F56" s="32"/>
      <c r="G56" s="24"/>
      <c r="H56" s="23"/>
    </row>
    <row r="57" ht="15.75" customHeight="1">
      <c r="A57" s="23"/>
      <c r="B57" s="23"/>
      <c r="C57" s="23"/>
      <c r="D57" s="23"/>
      <c r="E57" s="23"/>
      <c r="F57" s="32"/>
      <c r="G57" s="24"/>
      <c r="H57" s="23"/>
    </row>
    <row r="58" ht="15.75" customHeight="1">
      <c r="A58" s="23"/>
      <c r="B58" s="23"/>
      <c r="C58" s="23"/>
      <c r="D58" s="23"/>
      <c r="E58" s="23"/>
      <c r="F58" s="32"/>
      <c r="G58" s="24"/>
      <c r="H58" s="23"/>
    </row>
    <row r="59" ht="15.75" customHeight="1">
      <c r="A59" s="23"/>
      <c r="B59" s="23"/>
      <c r="C59" s="23"/>
      <c r="D59" s="23"/>
      <c r="E59" s="23"/>
      <c r="F59" s="32"/>
      <c r="G59" s="24"/>
      <c r="H59" s="23"/>
    </row>
    <row r="60" ht="15.75" customHeight="1">
      <c r="A60" s="23"/>
      <c r="B60" s="23"/>
      <c r="C60" s="23"/>
      <c r="D60" s="23"/>
      <c r="E60" s="23"/>
      <c r="F60" s="32"/>
      <c r="G60" s="24"/>
      <c r="H60" s="23"/>
    </row>
    <row r="61" ht="15.75" customHeight="1">
      <c r="A61" s="23"/>
      <c r="B61" s="23"/>
      <c r="C61" s="23"/>
      <c r="D61" s="23"/>
      <c r="E61" s="23"/>
      <c r="F61" s="32"/>
      <c r="G61" s="24"/>
      <c r="H61" s="23"/>
    </row>
    <row r="62" ht="15.75" customHeight="1">
      <c r="A62" s="23"/>
      <c r="B62" s="23"/>
      <c r="C62" s="23"/>
      <c r="D62" s="23"/>
      <c r="E62" s="23"/>
      <c r="F62" s="32"/>
      <c r="G62" s="24"/>
      <c r="H62" s="23"/>
    </row>
    <row r="63" ht="15.75" customHeight="1">
      <c r="A63" s="23"/>
      <c r="B63" s="23"/>
      <c r="C63" s="23"/>
      <c r="D63" s="23"/>
      <c r="E63" s="23"/>
      <c r="F63" s="32"/>
      <c r="G63" s="24"/>
      <c r="H63" s="23"/>
    </row>
    <row r="64" ht="15.75" customHeight="1">
      <c r="A64" s="23"/>
      <c r="B64" s="23"/>
      <c r="C64" s="23"/>
      <c r="D64" s="23"/>
      <c r="E64" s="23"/>
      <c r="F64" s="32"/>
      <c r="G64" s="24"/>
      <c r="H64" s="23"/>
    </row>
    <row r="65" ht="15.75" customHeight="1">
      <c r="A65" s="23"/>
      <c r="B65" s="23"/>
      <c r="C65" s="23"/>
      <c r="D65" s="23"/>
      <c r="E65" s="23"/>
      <c r="F65" s="32"/>
      <c r="G65" s="24"/>
      <c r="H65" s="23"/>
    </row>
    <row r="66" ht="15.75" customHeight="1">
      <c r="A66" s="23"/>
      <c r="B66" s="23"/>
      <c r="C66" s="23"/>
      <c r="D66" s="23"/>
      <c r="E66" s="23"/>
      <c r="F66" s="32"/>
      <c r="G66" s="24"/>
      <c r="H66" s="23"/>
    </row>
    <row r="67" ht="15.75" customHeight="1">
      <c r="A67" s="23"/>
      <c r="B67" s="23"/>
      <c r="C67" s="23"/>
      <c r="D67" s="23"/>
      <c r="E67" s="23"/>
      <c r="F67" s="32"/>
      <c r="G67" s="24"/>
      <c r="H67" s="23"/>
    </row>
    <row r="68" ht="15.75" customHeight="1">
      <c r="A68" s="23"/>
      <c r="B68" s="23"/>
      <c r="C68" s="23"/>
      <c r="D68" s="23"/>
      <c r="E68" s="23"/>
      <c r="F68" s="32"/>
      <c r="G68" s="24"/>
      <c r="H68" s="23"/>
    </row>
    <row r="69" ht="15.75" customHeight="1">
      <c r="A69" s="23"/>
      <c r="B69" s="23"/>
      <c r="C69" s="23"/>
      <c r="D69" s="23"/>
      <c r="E69" s="23"/>
      <c r="F69" s="32"/>
      <c r="G69" s="24"/>
      <c r="H69" s="23"/>
    </row>
    <row r="70" ht="15.75" customHeight="1">
      <c r="A70" s="23"/>
      <c r="B70" s="23"/>
      <c r="C70" s="23"/>
      <c r="D70" s="23"/>
      <c r="E70" s="23"/>
      <c r="F70" s="32"/>
      <c r="G70" s="24"/>
      <c r="H70" s="23"/>
    </row>
    <row r="71" ht="15.75" customHeight="1">
      <c r="A71" s="23"/>
      <c r="B71" s="23"/>
      <c r="C71" s="23"/>
      <c r="D71" s="23"/>
      <c r="E71" s="23"/>
      <c r="F71" s="32"/>
      <c r="G71" s="24"/>
      <c r="H71" s="23"/>
    </row>
    <row r="72" ht="15.75" customHeight="1">
      <c r="A72" s="23"/>
      <c r="B72" s="23"/>
      <c r="C72" s="23"/>
      <c r="D72" s="23"/>
      <c r="E72" s="23"/>
      <c r="F72" s="32"/>
      <c r="G72" s="24"/>
      <c r="H72" s="23"/>
    </row>
    <row r="73" ht="15.75" customHeight="1">
      <c r="A73" s="23"/>
      <c r="B73" s="23"/>
      <c r="C73" s="23"/>
      <c r="D73" s="23"/>
      <c r="E73" s="23"/>
      <c r="F73" s="32"/>
      <c r="G73" s="24"/>
      <c r="H73" s="23"/>
    </row>
    <row r="74" ht="15.75" customHeight="1">
      <c r="A74" s="23"/>
      <c r="B74" s="23"/>
      <c r="C74" s="23"/>
      <c r="D74" s="23"/>
      <c r="E74" s="23"/>
      <c r="F74" s="32"/>
      <c r="G74" s="24"/>
      <c r="H74" s="23"/>
    </row>
    <row r="75" ht="15.75" customHeight="1">
      <c r="A75" s="23"/>
      <c r="B75" s="23"/>
      <c r="C75" s="23"/>
      <c r="D75" s="23"/>
      <c r="E75" s="23"/>
      <c r="F75" s="32"/>
      <c r="G75" s="24"/>
      <c r="H75" s="23"/>
    </row>
    <row r="76" ht="15.75" customHeight="1">
      <c r="A76" s="23"/>
      <c r="B76" s="23"/>
      <c r="C76" s="23"/>
      <c r="D76" s="23"/>
      <c r="E76" s="23"/>
      <c r="F76" s="32"/>
      <c r="G76" s="24"/>
      <c r="H76" s="23"/>
    </row>
    <row r="77" ht="15.75" customHeight="1">
      <c r="A77" s="23"/>
      <c r="B77" s="23"/>
      <c r="C77" s="23"/>
      <c r="D77" s="23"/>
      <c r="E77" s="23"/>
      <c r="F77" s="32"/>
      <c r="G77" s="24"/>
      <c r="H77" s="23"/>
    </row>
    <row r="78" ht="15.75" customHeight="1">
      <c r="A78" s="23"/>
      <c r="B78" s="23"/>
      <c r="C78" s="23"/>
      <c r="D78" s="23"/>
      <c r="E78" s="23"/>
      <c r="F78" s="32"/>
      <c r="G78" s="24"/>
      <c r="H78" s="23"/>
    </row>
    <row r="79" ht="15.75" customHeight="1">
      <c r="A79" s="23"/>
      <c r="B79" s="23"/>
      <c r="C79" s="23"/>
      <c r="D79" s="23"/>
      <c r="E79" s="23"/>
      <c r="F79" s="32"/>
      <c r="G79" s="24"/>
      <c r="H79" s="23"/>
    </row>
    <row r="80" ht="15.75" customHeight="1">
      <c r="A80" s="23"/>
      <c r="B80" s="23"/>
      <c r="C80" s="23"/>
      <c r="D80" s="23"/>
      <c r="E80" s="23"/>
      <c r="F80" s="32"/>
      <c r="G80" s="24"/>
      <c r="H80" s="23"/>
    </row>
    <row r="81" ht="15.75" customHeight="1">
      <c r="A81" s="23"/>
      <c r="B81" s="23"/>
      <c r="C81" s="23"/>
      <c r="D81" s="23"/>
      <c r="E81" s="23"/>
      <c r="F81" s="32"/>
      <c r="G81" s="24"/>
      <c r="H81" s="23"/>
    </row>
    <row r="82" ht="15.75" customHeight="1">
      <c r="A82" s="23"/>
      <c r="B82" s="23"/>
      <c r="C82" s="23"/>
      <c r="D82" s="23"/>
      <c r="E82" s="23"/>
      <c r="F82" s="32"/>
      <c r="G82" s="24"/>
      <c r="H82" s="23"/>
    </row>
    <row r="83" ht="15.75" customHeight="1">
      <c r="A83" s="23"/>
      <c r="B83" s="23"/>
      <c r="C83" s="23"/>
      <c r="D83" s="23"/>
      <c r="E83" s="23"/>
      <c r="F83" s="32"/>
      <c r="G83" s="24"/>
      <c r="H83" s="23"/>
    </row>
    <row r="84" ht="15.75" customHeight="1">
      <c r="A84" s="23"/>
      <c r="B84" s="23"/>
      <c r="C84" s="23"/>
      <c r="D84" s="23"/>
      <c r="E84" s="23"/>
      <c r="F84" s="32"/>
      <c r="G84" s="24"/>
      <c r="H84" s="23"/>
    </row>
    <row r="85" ht="15.75" customHeight="1">
      <c r="A85" s="23"/>
      <c r="B85" s="23"/>
      <c r="C85" s="23"/>
      <c r="D85" s="23"/>
      <c r="E85" s="23"/>
      <c r="F85" s="32"/>
      <c r="G85" s="24"/>
      <c r="H85" s="23"/>
    </row>
    <row r="86" ht="15.75" customHeight="1">
      <c r="A86" s="23"/>
      <c r="B86" s="23"/>
      <c r="C86" s="23"/>
      <c r="D86" s="23"/>
      <c r="E86" s="23"/>
      <c r="F86" s="32"/>
      <c r="G86" s="24"/>
      <c r="H86" s="23"/>
    </row>
    <row r="87" ht="15.75" customHeight="1">
      <c r="A87" s="23"/>
      <c r="B87" s="23"/>
      <c r="C87" s="23"/>
      <c r="D87" s="23"/>
      <c r="E87" s="23"/>
      <c r="F87" s="32"/>
      <c r="G87" s="24"/>
      <c r="H87" s="23"/>
    </row>
    <row r="88" ht="15.75" customHeight="1">
      <c r="A88" s="23"/>
      <c r="B88" s="23"/>
      <c r="C88" s="23"/>
      <c r="D88" s="23"/>
      <c r="E88" s="23"/>
      <c r="F88" s="32"/>
      <c r="G88" s="24"/>
      <c r="H88" s="23"/>
    </row>
    <row r="89" ht="15.75" customHeight="1">
      <c r="A89" s="23"/>
      <c r="B89" s="23"/>
      <c r="C89" s="23"/>
      <c r="D89" s="23"/>
      <c r="E89" s="23"/>
      <c r="F89" s="32"/>
      <c r="G89" s="24"/>
      <c r="H89" s="23"/>
    </row>
    <row r="90" ht="15.75" customHeight="1">
      <c r="A90" s="23"/>
      <c r="B90" s="23"/>
      <c r="C90" s="23"/>
      <c r="D90" s="23"/>
      <c r="E90" s="23"/>
      <c r="F90" s="32"/>
      <c r="G90" s="24"/>
      <c r="H90" s="23"/>
    </row>
    <row r="91" ht="15.75" customHeight="1">
      <c r="A91" s="23"/>
      <c r="B91" s="23"/>
      <c r="C91" s="23"/>
      <c r="D91" s="23"/>
      <c r="E91" s="23"/>
      <c r="F91" s="32"/>
      <c r="G91" s="24"/>
      <c r="H91" s="23"/>
    </row>
    <row r="92" ht="15.75" customHeight="1">
      <c r="A92" s="23"/>
      <c r="B92" s="23"/>
      <c r="C92" s="23"/>
      <c r="D92" s="23"/>
      <c r="E92" s="23"/>
      <c r="F92" s="32"/>
      <c r="G92" s="24"/>
      <c r="H92" s="23"/>
    </row>
    <row r="93" ht="15.75" customHeight="1">
      <c r="A93" s="23"/>
      <c r="B93" s="23"/>
      <c r="C93" s="23"/>
      <c r="D93" s="23"/>
      <c r="E93" s="23"/>
      <c r="F93" s="32"/>
      <c r="G93" s="24"/>
      <c r="H93" s="23"/>
    </row>
    <row r="94" ht="15.75" customHeight="1">
      <c r="A94" s="23"/>
      <c r="B94" s="23"/>
      <c r="C94" s="23"/>
      <c r="D94" s="23"/>
      <c r="E94" s="23"/>
      <c r="F94" s="32"/>
      <c r="G94" s="24"/>
      <c r="H94" s="23"/>
    </row>
    <row r="95" ht="15.75" customHeight="1">
      <c r="A95" s="23"/>
      <c r="B95" s="23"/>
      <c r="C95" s="23"/>
      <c r="D95" s="23"/>
      <c r="E95" s="23"/>
      <c r="F95" s="32"/>
      <c r="G95" s="24"/>
      <c r="H95" s="23"/>
    </row>
    <row r="96" ht="15.75" customHeight="1">
      <c r="A96" s="23"/>
      <c r="B96" s="23"/>
      <c r="C96" s="23"/>
      <c r="D96" s="23"/>
      <c r="E96" s="23"/>
      <c r="F96" s="32"/>
      <c r="G96" s="24"/>
      <c r="H96" s="23"/>
    </row>
    <row r="97" ht="15.75" customHeight="1">
      <c r="A97" s="23"/>
      <c r="B97" s="23"/>
      <c r="C97" s="23"/>
      <c r="D97" s="23"/>
      <c r="E97" s="23"/>
      <c r="F97" s="32"/>
      <c r="G97" s="24"/>
      <c r="H97" s="23"/>
    </row>
    <row r="98" ht="15.75" customHeight="1">
      <c r="A98" s="23"/>
      <c r="B98" s="23"/>
      <c r="C98" s="23"/>
      <c r="D98" s="23"/>
      <c r="E98" s="23"/>
      <c r="F98" s="32"/>
      <c r="G98" s="24"/>
      <c r="H98" s="23"/>
    </row>
    <row r="99" ht="15.75" customHeight="1">
      <c r="A99" s="23"/>
      <c r="B99" s="23"/>
      <c r="C99" s="23"/>
      <c r="D99" s="23"/>
      <c r="E99" s="23"/>
      <c r="F99" s="32"/>
      <c r="G99" s="24"/>
      <c r="H99" s="23"/>
    </row>
    <row r="100" ht="15.75" customHeight="1">
      <c r="A100" s="23"/>
      <c r="B100" s="23"/>
      <c r="C100" s="23"/>
      <c r="D100" s="23"/>
      <c r="E100" s="23"/>
      <c r="F100" s="32"/>
      <c r="G100" s="24"/>
      <c r="H100" s="23"/>
    </row>
    <row r="101" ht="15.75" customHeight="1">
      <c r="A101" s="23"/>
      <c r="B101" s="23"/>
      <c r="C101" s="23"/>
      <c r="D101" s="23"/>
      <c r="E101" s="23"/>
      <c r="F101" s="32"/>
      <c r="G101" s="24"/>
      <c r="H101" s="23"/>
    </row>
    <row r="102" ht="15.75" customHeight="1">
      <c r="A102" s="24"/>
      <c r="B102" s="24"/>
      <c r="C102" s="24"/>
      <c r="D102" s="24"/>
      <c r="E102" s="24"/>
      <c r="F102" s="24"/>
      <c r="G102" s="24"/>
      <c r="H102" s="24"/>
    </row>
    <row r="103" ht="15.75" customHeight="1">
      <c r="A103" s="24"/>
      <c r="B103" s="24"/>
      <c r="C103" s="24"/>
      <c r="D103" s="24"/>
      <c r="E103" s="24"/>
      <c r="F103" s="24"/>
      <c r="G103" s="24"/>
      <c r="H103" s="24"/>
    </row>
    <row r="104" ht="15.75" customHeight="1">
      <c r="A104" s="24"/>
      <c r="B104" s="24"/>
      <c r="C104" s="24"/>
      <c r="D104" s="24"/>
      <c r="E104" s="24"/>
      <c r="F104" s="24"/>
      <c r="G104" s="24"/>
      <c r="H104" s="24"/>
    </row>
    <row r="105" ht="15.75" customHeight="1">
      <c r="A105" s="24"/>
      <c r="B105" s="24"/>
      <c r="C105" s="24"/>
      <c r="D105" s="24"/>
      <c r="E105" s="24"/>
      <c r="F105" s="24"/>
      <c r="G105" s="24"/>
      <c r="H105" s="24"/>
    </row>
    <row r="106" ht="15.75" customHeight="1">
      <c r="A106" s="24"/>
      <c r="B106" s="24"/>
      <c r="C106" s="24"/>
      <c r="D106" s="24"/>
      <c r="E106" s="24"/>
      <c r="F106" s="24"/>
      <c r="G106" s="24"/>
      <c r="H106" s="24"/>
    </row>
    <row r="107" ht="15.75" customHeight="1">
      <c r="A107" s="24"/>
      <c r="B107" s="24"/>
      <c r="C107" s="24"/>
      <c r="D107" s="24"/>
      <c r="E107" s="24"/>
      <c r="F107" s="24"/>
      <c r="G107" s="24"/>
      <c r="H107" s="24"/>
    </row>
    <row r="108" ht="15.75" customHeight="1">
      <c r="A108" s="24"/>
      <c r="B108" s="24"/>
      <c r="C108" s="24"/>
      <c r="D108" s="24"/>
      <c r="E108" s="24"/>
      <c r="F108" s="24"/>
      <c r="G108" s="24"/>
      <c r="H108" s="24"/>
    </row>
    <row r="109" ht="15.75" customHeight="1">
      <c r="A109" s="24"/>
      <c r="B109" s="24"/>
      <c r="C109" s="24"/>
      <c r="D109" s="24"/>
      <c r="E109" s="24"/>
      <c r="F109" s="24"/>
      <c r="G109" s="24"/>
      <c r="H109" s="24"/>
    </row>
    <row r="110" ht="15.75" customHeight="1">
      <c r="A110" s="24"/>
      <c r="B110" s="24"/>
      <c r="C110" s="24"/>
      <c r="D110" s="24"/>
      <c r="E110" s="24"/>
      <c r="F110" s="24"/>
      <c r="G110" s="24"/>
      <c r="H110" s="24"/>
    </row>
    <row r="111" ht="15.75" customHeight="1">
      <c r="A111" s="24"/>
      <c r="B111" s="24"/>
      <c r="C111" s="24"/>
      <c r="D111" s="24"/>
      <c r="E111" s="24"/>
      <c r="F111" s="24"/>
      <c r="G111" s="24"/>
      <c r="H111" s="24"/>
    </row>
    <row r="112" ht="15.75" customHeight="1">
      <c r="A112" s="24"/>
      <c r="B112" s="24"/>
      <c r="C112" s="24"/>
      <c r="D112" s="24"/>
      <c r="E112" s="24"/>
      <c r="F112" s="24"/>
      <c r="G112" s="24"/>
      <c r="H112" s="24"/>
    </row>
    <row r="113" ht="15.75" customHeight="1">
      <c r="A113" s="24"/>
      <c r="B113" s="24"/>
      <c r="C113" s="24"/>
      <c r="D113" s="24"/>
      <c r="E113" s="24"/>
      <c r="F113" s="24"/>
      <c r="G113" s="24"/>
      <c r="H113" s="24"/>
    </row>
    <row r="114" ht="15.75" customHeight="1">
      <c r="A114" s="24"/>
      <c r="B114" s="24"/>
      <c r="C114" s="24"/>
      <c r="D114" s="24"/>
      <c r="E114" s="24"/>
      <c r="F114" s="24"/>
      <c r="G114" s="24"/>
      <c r="H114" s="24"/>
    </row>
    <row r="115" ht="15.75" customHeight="1">
      <c r="A115" s="24"/>
      <c r="B115" s="24"/>
      <c r="C115" s="24"/>
      <c r="D115" s="24"/>
      <c r="E115" s="24"/>
      <c r="F115" s="24"/>
      <c r="G115" s="24"/>
      <c r="H115" s="24"/>
    </row>
    <row r="116" ht="15.75" customHeight="1">
      <c r="A116" s="33"/>
      <c r="B116" s="33"/>
      <c r="C116" s="33"/>
      <c r="D116" s="33"/>
      <c r="E116" s="33"/>
      <c r="F116" s="33"/>
      <c r="G116" s="33"/>
      <c r="H116" s="33"/>
    </row>
    <row r="117" ht="15.75" customHeight="1">
      <c r="A117" s="33"/>
      <c r="B117" s="33"/>
      <c r="C117" s="33"/>
      <c r="D117" s="33"/>
      <c r="E117" s="33"/>
      <c r="F117" s="33"/>
      <c r="G117" s="33"/>
      <c r="H117" s="33"/>
    </row>
    <row r="118" ht="15.75" customHeight="1">
      <c r="A118" s="33"/>
      <c r="B118" s="33"/>
      <c r="C118" s="33"/>
      <c r="D118" s="33"/>
      <c r="E118" s="33"/>
      <c r="F118" s="33"/>
      <c r="G118" s="33"/>
      <c r="H118" s="33"/>
    </row>
    <row r="119" ht="15.75" customHeight="1">
      <c r="A119" s="33"/>
      <c r="B119" s="33"/>
      <c r="C119" s="33"/>
      <c r="D119" s="33"/>
      <c r="E119" s="33"/>
      <c r="F119" s="33"/>
      <c r="G119" s="33"/>
      <c r="H119" s="33"/>
    </row>
    <row r="120" ht="15.75" customHeight="1">
      <c r="A120" s="33"/>
      <c r="B120" s="33"/>
      <c r="C120" s="33"/>
      <c r="D120" s="33"/>
      <c r="E120" s="33"/>
      <c r="F120" s="33"/>
      <c r="G120" s="33"/>
      <c r="H120" s="33"/>
    </row>
    <row r="121" ht="15.75" customHeight="1">
      <c r="A121" s="33"/>
      <c r="B121" s="33"/>
      <c r="C121" s="33"/>
      <c r="D121" s="33"/>
      <c r="E121" s="33"/>
      <c r="F121" s="33"/>
      <c r="G121" s="33"/>
      <c r="H121" s="33"/>
    </row>
    <row r="122" ht="15.75" customHeight="1">
      <c r="A122" s="33"/>
      <c r="B122" s="33"/>
      <c r="C122" s="33"/>
      <c r="D122" s="33"/>
      <c r="E122" s="33"/>
      <c r="F122" s="33"/>
      <c r="G122" s="33"/>
      <c r="H122" s="33"/>
    </row>
    <row r="123" ht="15.75" customHeight="1">
      <c r="A123" s="33"/>
      <c r="B123" s="33"/>
      <c r="C123" s="33"/>
      <c r="D123" s="33"/>
      <c r="E123" s="33"/>
      <c r="F123" s="33"/>
      <c r="G123" s="33"/>
      <c r="H123" s="33"/>
    </row>
    <row r="124" ht="15.75" customHeight="1">
      <c r="A124" s="33"/>
      <c r="B124" s="33"/>
      <c r="C124" s="33"/>
      <c r="D124" s="33"/>
      <c r="E124" s="33"/>
      <c r="F124" s="33"/>
      <c r="G124" s="33"/>
      <c r="H124" s="33"/>
    </row>
    <row r="125" ht="15.75" customHeight="1">
      <c r="A125" s="33"/>
      <c r="B125" s="33"/>
      <c r="C125" s="33"/>
      <c r="D125" s="33"/>
      <c r="E125" s="33"/>
      <c r="F125" s="33"/>
      <c r="G125" s="33"/>
      <c r="H125" s="33"/>
    </row>
    <row r="126" ht="15.75" customHeight="1">
      <c r="A126" s="33"/>
      <c r="B126" s="33"/>
      <c r="C126" s="33"/>
      <c r="D126" s="33"/>
      <c r="E126" s="33"/>
      <c r="F126" s="33"/>
      <c r="G126" s="33"/>
      <c r="H126" s="33"/>
    </row>
    <row r="127" ht="15.75" customHeight="1">
      <c r="A127" s="33"/>
      <c r="B127" s="33"/>
      <c r="C127" s="33"/>
      <c r="D127" s="33"/>
      <c r="E127" s="33"/>
      <c r="F127" s="33"/>
      <c r="G127" s="33"/>
      <c r="H127" s="33"/>
    </row>
    <row r="128" ht="15.75" customHeight="1">
      <c r="A128" s="33"/>
      <c r="B128" s="33"/>
      <c r="C128" s="33"/>
      <c r="D128" s="33"/>
      <c r="E128" s="33"/>
      <c r="F128" s="33"/>
      <c r="G128" s="33"/>
      <c r="H128" s="33"/>
    </row>
    <row r="129" ht="15.75" customHeight="1">
      <c r="A129" s="33"/>
      <c r="B129" s="33"/>
      <c r="C129" s="33"/>
      <c r="D129" s="33"/>
      <c r="E129" s="33"/>
      <c r="F129" s="33"/>
      <c r="G129" s="33"/>
      <c r="H129" s="33"/>
    </row>
    <row r="130" ht="15.75" customHeight="1">
      <c r="A130" s="33"/>
      <c r="B130" s="33"/>
      <c r="C130" s="33"/>
      <c r="D130" s="33"/>
      <c r="E130" s="33"/>
      <c r="F130" s="33"/>
      <c r="G130" s="33"/>
      <c r="H130" s="33"/>
    </row>
    <row r="131" ht="15.75" customHeight="1">
      <c r="A131" s="33"/>
      <c r="B131" s="33"/>
      <c r="C131" s="33"/>
      <c r="D131" s="33"/>
      <c r="E131" s="33"/>
      <c r="F131" s="33"/>
      <c r="G131" s="33"/>
      <c r="H131" s="33"/>
    </row>
    <row r="132" ht="15.75" customHeight="1">
      <c r="A132" s="33"/>
      <c r="B132" s="33"/>
      <c r="C132" s="33"/>
      <c r="D132" s="33"/>
      <c r="E132" s="33"/>
      <c r="F132" s="33"/>
      <c r="G132" s="33"/>
      <c r="H132" s="33"/>
    </row>
    <row r="133" ht="15.75" customHeight="1">
      <c r="A133" s="33"/>
      <c r="B133" s="33"/>
      <c r="C133" s="33"/>
      <c r="D133" s="33"/>
      <c r="E133" s="33"/>
      <c r="F133" s="33"/>
      <c r="G133" s="33"/>
      <c r="H133" s="33"/>
    </row>
    <row r="134" ht="15.75" customHeight="1">
      <c r="A134" s="33"/>
      <c r="B134" s="33"/>
      <c r="C134" s="33"/>
      <c r="D134" s="33"/>
      <c r="E134" s="33"/>
      <c r="F134" s="33"/>
      <c r="G134" s="33"/>
      <c r="H134" s="33"/>
    </row>
    <row r="135" ht="15.75" customHeight="1">
      <c r="A135" s="33"/>
      <c r="B135" s="33"/>
      <c r="C135" s="33"/>
      <c r="D135" s="33"/>
      <c r="E135" s="33"/>
      <c r="F135" s="33"/>
      <c r="G135" s="33"/>
      <c r="H135" s="33"/>
    </row>
    <row r="136" ht="15.75" customHeight="1">
      <c r="A136" s="33"/>
      <c r="B136" s="33"/>
      <c r="C136" s="33"/>
      <c r="D136" s="33"/>
      <c r="E136" s="33"/>
      <c r="F136" s="33"/>
      <c r="G136" s="33"/>
      <c r="H136" s="33"/>
    </row>
    <row r="137" ht="15.75" customHeight="1">
      <c r="A137" s="33"/>
      <c r="B137" s="33"/>
      <c r="C137" s="33"/>
      <c r="D137" s="33"/>
      <c r="E137" s="33"/>
      <c r="F137" s="33"/>
      <c r="G137" s="33"/>
      <c r="H137" s="33"/>
    </row>
    <row r="138" ht="15.75" customHeight="1">
      <c r="A138" s="33"/>
      <c r="B138" s="33"/>
      <c r="C138" s="33"/>
      <c r="D138" s="33"/>
      <c r="E138" s="33"/>
      <c r="F138" s="33"/>
      <c r="G138" s="33"/>
      <c r="H138" s="33"/>
    </row>
    <row r="139" ht="15.75" customHeight="1">
      <c r="A139" s="33"/>
      <c r="B139" s="33"/>
      <c r="C139" s="33"/>
      <c r="D139" s="33"/>
      <c r="E139" s="33"/>
      <c r="F139" s="33"/>
      <c r="G139" s="33"/>
      <c r="H139" s="33"/>
    </row>
    <row r="140" ht="15.75" customHeight="1">
      <c r="A140" s="33"/>
      <c r="B140" s="33"/>
      <c r="C140" s="33"/>
      <c r="D140" s="33"/>
      <c r="E140" s="33"/>
      <c r="F140" s="33"/>
      <c r="G140" s="33"/>
      <c r="H140" s="33"/>
    </row>
    <row r="141" ht="15.75" customHeight="1">
      <c r="A141" s="33"/>
      <c r="B141" s="33"/>
      <c r="C141" s="33"/>
      <c r="D141" s="33"/>
      <c r="E141" s="33"/>
      <c r="F141" s="33"/>
      <c r="G141" s="33"/>
      <c r="H141" s="33"/>
    </row>
    <row r="142" ht="15.75" customHeight="1">
      <c r="A142" s="33"/>
      <c r="B142" s="33"/>
      <c r="C142" s="33"/>
      <c r="D142" s="33"/>
      <c r="E142" s="33"/>
      <c r="F142" s="33"/>
      <c r="G142" s="33"/>
      <c r="H142" s="33"/>
    </row>
    <row r="143" ht="15.75" customHeight="1">
      <c r="A143" s="33"/>
      <c r="B143" s="33"/>
      <c r="C143" s="33"/>
      <c r="D143" s="33"/>
      <c r="E143" s="33"/>
      <c r="F143" s="33"/>
      <c r="G143" s="33"/>
      <c r="H143" s="33"/>
    </row>
    <row r="144" ht="15.75" customHeight="1">
      <c r="A144" s="33"/>
      <c r="B144" s="33"/>
      <c r="C144" s="33"/>
      <c r="D144" s="33"/>
      <c r="E144" s="33"/>
      <c r="F144" s="33"/>
      <c r="G144" s="33"/>
      <c r="H144" s="33"/>
    </row>
    <row r="145" ht="15.75" customHeight="1">
      <c r="A145" s="33"/>
      <c r="B145" s="33"/>
      <c r="C145" s="33"/>
      <c r="D145" s="33"/>
      <c r="E145" s="33"/>
      <c r="F145" s="33"/>
      <c r="G145" s="33"/>
      <c r="H145" s="33"/>
    </row>
    <row r="146" ht="15.75" customHeight="1">
      <c r="A146" s="33"/>
      <c r="B146" s="33"/>
      <c r="C146" s="33"/>
      <c r="D146" s="33"/>
      <c r="E146" s="33"/>
      <c r="F146" s="33"/>
      <c r="G146" s="33"/>
      <c r="H146" s="33"/>
    </row>
    <row r="147" ht="15.75" customHeight="1">
      <c r="A147" s="33"/>
      <c r="B147" s="33"/>
      <c r="C147" s="33"/>
      <c r="D147" s="33"/>
      <c r="E147" s="33"/>
      <c r="F147" s="33"/>
      <c r="G147" s="33"/>
      <c r="H147" s="33"/>
    </row>
    <row r="148" ht="15.75" customHeight="1">
      <c r="A148" s="33"/>
      <c r="B148" s="33"/>
      <c r="C148" s="33"/>
      <c r="D148" s="33"/>
      <c r="E148" s="33"/>
      <c r="F148" s="33"/>
      <c r="G148" s="33"/>
      <c r="H148" s="33"/>
    </row>
    <row r="149" ht="15.75" customHeight="1">
      <c r="A149" s="33"/>
      <c r="B149" s="33"/>
      <c r="C149" s="33"/>
      <c r="D149" s="33"/>
      <c r="E149" s="33"/>
      <c r="F149" s="33"/>
      <c r="G149" s="33"/>
      <c r="H149" s="33"/>
    </row>
    <row r="150" ht="15.75" customHeight="1">
      <c r="A150" s="33"/>
      <c r="B150" s="33"/>
      <c r="C150" s="33"/>
      <c r="D150" s="33"/>
      <c r="E150" s="33"/>
      <c r="F150" s="33"/>
      <c r="G150" s="33"/>
      <c r="H150" s="33"/>
    </row>
    <row r="151" ht="15.75" customHeight="1">
      <c r="A151" s="33"/>
      <c r="B151" s="33"/>
      <c r="C151" s="33"/>
      <c r="D151" s="33"/>
      <c r="E151" s="33"/>
      <c r="F151" s="33"/>
      <c r="G151" s="33"/>
      <c r="H151" s="33"/>
    </row>
    <row r="152" ht="15.75" customHeight="1">
      <c r="A152" s="33"/>
      <c r="B152" s="33"/>
      <c r="C152" s="33"/>
      <c r="D152" s="33"/>
      <c r="E152" s="33"/>
      <c r="F152" s="33"/>
      <c r="G152" s="33"/>
      <c r="H152" s="33"/>
    </row>
    <row r="153" ht="15.75" customHeight="1">
      <c r="A153" s="33"/>
      <c r="B153" s="33"/>
      <c r="C153" s="33"/>
      <c r="D153" s="33"/>
      <c r="E153" s="33"/>
      <c r="F153" s="33"/>
      <c r="G153" s="33"/>
      <c r="H153" s="33"/>
    </row>
    <row r="154" ht="15.75" customHeight="1">
      <c r="A154" s="33"/>
      <c r="B154" s="33"/>
      <c r="C154" s="33"/>
      <c r="D154" s="33"/>
      <c r="E154" s="33"/>
      <c r="F154" s="33"/>
      <c r="G154" s="33"/>
      <c r="H154" s="33"/>
    </row>
    <row r="155" ht="15.75" customHeight="1">
      <c r="A155" s="33"/>
      <c r="B155" s="33"/>
      <c r="C155" s="33"/>
      <c r="D155" s="33"/>
      <c r="E155" s="33"/>
      <c r="F155" s="33"/>
      <c r="G155" s="33"/>
      <c r="H155" s="33"/>
    </row>
    <row r="156" ht="15.75" customHeight="1">
      <c r="A156" s="33"/>
      <c r="B156" s="33"/>
      <c r="C156" s="33"/>
      <c r="D156" s="33"/>
      <c r="E156" s="33"/>
      <c r="F156" s="33"/>
      <c r="G156" s="33"/>
      <c r="H156" s="33"/>
    </row>
    <row r="157" ht="15.75" customHeight="1">
      <c r="A157" s="33"/>
      <c r="B157" s="33"/>
      <c r="C157" s="33"/>
      <c r="D157" s="33"/>
      <c r="E157" s="33"/>
      <c r="F157" s="33"/>
      <c r="G157" s="33"/>
      <c r="H157" s="33"/>
    </row>
    <row r="158" ht="15.75" customHeight="1">
      <c r="A158" s="33"/>
      <c r="B158" s="33"/>
      <c r="C158" s="33"/>
      <c r="D158" s="33"/>
      <c r="E158" s="33"/>
      <c r="F158" s="33"/>
      <c r="G158" s="33"/>
      <c r="H158" s="33"/>
    </row>
    <row r="159" ht="15.75" customHeight="1">
      <c r="A159" s="33"/>
      <c r="B159" s="33"/>
      <c r="C159" s="33"/>
      <c r="D159" s="33"/>
      <c r="E159" s="33"/>
      <c r="F159" s="33"/>
      <c r="G159" s="33"/>
      <c r="H159" s="33"/>
    </row>
    <row r="160" ht="15.75" customHeight="1">
      <c r="A160" s="33"/>
      <c r="B160" s="33"/>
      <c r="C160" s="33"/>
      <c r="D160" s="33"/>
      <c r="E160" s="33"/>
      <c r="F160" s="33"/>
      <c r="G160" s="33"/>
      <c r="H160" s="33"/>
    </row>
    <row r="161" ht="15.75" customHeight="1">
      <c r="A161" s="33"/>
      <c r="B161" s="33"/>
      <c r="C161" s="33"/>
      <c r="D161" s="33"/>
      <c r="E161" s="33"/>
      <c r="F161" s="33"/>
      <c r="G161" s="33"/>
      <c r="H161" s="33"/>
    </row>
    <row r="162" ht="15.75" customHeight="1">
      <c r="A162" s="33"/>
      <c r="B162" s="33"/>
      <c r="C162" s="33"/>
      <c r="D162" s="33"/>
      <c r="E162" s="33"/>
      <c r="F162" s="33"/>
      <c r="G162" s="33"/>
      <c r="H162" s="33"/>
    </row>
    <row r="163" ht="15.75" customHeight="1">
      <c r="A163" s="33"/>
      <c r="B163" s="33"/>
      <c r="C163" s="33"/>
      <c r="D163" s="33"/>
      <c r="E163" s="33"/>
      <c r="F163" s="33"/>
      <c r="G163" s="33"/>
      <c r="H163" s="33"/>
    </row>
    <row r="164" ht="15.75" customHeight="1">
      <c r="A164" s="33"/>
      <c r="B164" s="33"/>
      <c r="C164" s="33"/>
      <c r="D164" s="33"/>
      <c r="E164" s="33"/>
      <c r="F164" s="33"/>
      <c r="G164" s="33"/>
      <c r="H164" s="33"/>
    </row>
    <row r="165" ht="15.75" customHeight="1">
      <c r="A165" s="33"/>
      <c r="B165" s="33"/>
      <c r="C165" s="33"/>
      <c r="D165" s="33"/>
      <c r="E165" s="33"/>
      <c r="F165" s="33"/>
      <c r="G165" s="33"/>
      <c r="H165" s="33"/>
    </row>
    <row r="166" ht="15.75" customHeight="1">
      <c r="A166" s="33"/>
      <c r="B166" s="33"/>
      <c r="C166" s="33"/>
      <c r="D166" s="33"/>
      <c r="E166" s="33"/>
      <c r="F166" s="33"/>
      <c r="G166" s="33"/>
      <c r="H166" s="33"/>
    </row>
    <row r="167" ht="15.75" customHeight="1">
      <c r="A167" s="33"/>
      <c r="B167" s="33"/>
      <c r="C167" s="33"/>
      <c r="D167" s="33"/>
      <c r="E167" s="33"/>
      <c r="F167" s="33"/>
      <c r="G167" s="33"/>
      <c r="H167" s="33"/>
    </row>
    <row r="168" ht="15.75" customHeight="1">
      <c r="A168" s="33"/>
      <c r="B168" s="33"/>
      <c r="C168" s="33"/>
      <c r="D168" s="33"/>
      <c r="E168" s="33"/>
      <c r="F168" s="33"/>
      <c r="G168" s="33"/>
      <c r="H168" s="33"/>
    </row>
    <row r="169" ht="15.75" customHeight="1">
      <c r="A169" s="33"/>
      <c r="B169" s="33"/>
      <c r="C169" s="33"/>
      <c r="D169" s="33"/>
      <c r="E169" s="33"/>
      <c r="F169" s="33"/>
      <c r="G169" s="33"/>
      <c r="H169" s="33"/>
    </row>
    <row r="170" ht="15.75" customHeight="1">
      <c r="A170" s="33"/>
      <c r="B170" s="33"/>
      <c r="C170" s="33"/>
      <c r="D170" s="33"/>
      <c r="E170" s="33"/>
      <c r="F170" s="33"/>
      <c r="G170" s="33"/>
      <c r="H170" s="33"/>
    </row>
    <row r="171" ht="15.75" customHeight="1">
      <c r="A171" s="33"/>
      <c r="B171" s="33"/>
      <c r="C171" s="33"/>
      <c r="D171" s="33"/>
      <c r="E171" s="33"/>
      <c r="F171" s="33"/>
      <c r="G171" s="33"/>
      <c r="H171" s="33"/>
    </row>
    <row r="172" ht="15.75" customHeight="1">
      <c r="A172" s="33"/>
      <c r="B172" s="33"/>
      <c r="C172" s="33"/>
      <c r="D172" s="33"/>
      <c r="E172" s="33"/>
      <c r="F172" s="33"/>
      <c r="G172" s="33"/>
      <c r="H172" s="33"/>
    </row>
    <row r="173" ht="15.75" customHeight="1">
      <c r="A173" s="33"/>
      <c r="B173" s="33"/>
      <c r="C173" s="33"/>
      <c r="D173" s="33"/>
      <c r="E173" s="33"/>
      <c r="F173" s="33"/>
      <c r="G173" s="33"/>
      <c r="H173" s="33"/>
    </row>
    <row r="174" ht="15.75" customHeight="1">
      <c r="A174" s="33"/>
      <c r="B174" s="33"/>
      <c r="C174" s="33"/>
      <c r="D174" s="33"/>
      <c r="E174" s="33"/>
      <c r="F174" s="33"/>
      <c r="G174" s="33"/>
      <c r="H174" s="33"/>
    </row>
    <row r="175" ht="15.75" customHeight="1">
      <c r="A175" s="33"/>
      <c r="B175" s="33"/>
      <c r="C175" s="33"/>
      <c r="D175" s="33"/>
      <c r="E175" s="33"/>
      <c r="F175" s="33"/>
      <c r="G175" s="33"/>
      <c r="H175" s="33"/>
    </row>
    <row r="176" ht="15.75" customHeight="1">
      <c r="A176" s="33"/>
      <c r="B176" s="33"/>
      <c r="C176" s="33"/>
      <c r="D176" s="33"/>
      <c r="E176" s="33"/>
      <c r="F176" s="33"/>
      <c r="G176" s="33"/>
      <c r="H176" s="33"/>
    </row>
    <row r="177" ht="15.75" customHeight="1">
      <c r="A177" s="33"/>
      <c r="B177" s="33"/>
      <c r="C177" s="33"/>
      <c r="D177" s="33"/>
      <c r="E177" s="33"/>
      <c r="F177" s="33"/>
      <c r="G177" s="33"/>
      <c r="H177" s="33"/>
    </row>
    <row r="178" ht="15.75" customHeight="1">
      <c r="A178" s="33"/>
      <c r="B178" s="33"/>
      <c r="C178" s="33"/>
      <c r="D178" s="33"/>
      <c r="E178" s="33"/>
      <c r="F178" s="33"/>
      <c r="G178" s="33"/>
      <c r="H178" s="33"/>
    </row>
    <row r="179" ht="15.75" customHeight="1">
      <c r="A179" s="33"/>
      <c r="B179" s="33"/>
      <c r="C179" s="33"/>
      <c r="D179" s="33"/>
      <c r="E179" s="33"/>
      <c r="F179" s="33"/>
      <c r="G179" s="33"/>
      <c r="H179" s="33"/>
    </row>
    <row r="180" ht="15.75" customHeight="1">
      <c r="A180" s="33"/>
      <c r="B180" s="33"/>
      <c r="C180" s="33"/>
      <c r="D180" s="33"/>
      <c r="E180" s="33"/>
      <c r="F180" s="33"/>
      <c r="G180" s="33"/>
      <c r="H180" s="33"/>
    </row>
    <row r="181" ht="15.75" customHeight="1">
      <c r="A181" s="33"/>
      <c r="B181" s="33"/>
      <c r="C181" s="33"/>
      <c r="D181" s="33"/>
      <c r="E181" s="33"/>
      <c r="F181" s="33"/>
      <c r="G181" s="33"/>
      <c r="H181" s="33"/>
    </row>
    <row r="182" ht="15.75" customHeight="1">
      <c r="A182" s="33"/>
      <c r="B182" s="33"/>
      <c r="C182" s="33"/>
      <c r="D182" s="33"/>
      <c r="E182" s="33"/>
      <c r="F182" s="33"/>
      <c r="G182" s="33"/>
      <c r="H182" s="33"/>
    </row>
    <row r="183" ht="15.75" customHeight="1">
      <c r="A183" s="33"/>
      <c r="B183" s="33"/>
      <c r="C183" s="33"/>
      <c r="D183" s="33"/>
      <c r="E183" s="33"/>
      <c r="F183" s="33"/>
      <c r="G183" s="33"/>
      <c r="H183" s="33"/>
    </row>
    <row r="184" ht="15.75" customHeight="1">
      <c r="A184" s="33"/>
      <c r="B184" s="33"/>
      <c r="C184" s="33"/>
      <c r="D184" s="33"/>
      <c r="E184" s="33"/>
      <c r="F184" s="33"/>
      <c r="G184" s="33"/>
      <c r="H184" s="33"/>
    </row>
    <row r="185" ht="15.75" customHeight="1">
      <c r="A185" s="33"/>
      <c r="B185" s="33"/>
      <c r="C185" s="33"/>
      <c r="D185" s="33"/>
      <c r="E185" s="33"/>
      <c r="F185" s="33"/>
      <c r="G185" s="33"/>
      <c r="H185" s="33"/>
    </row>
    <row r="186" ht="15.75" customHeight="1">
      <c r="A186" s="33"/>
      <c r="B186" s="33"/>
      <c r="C186" s="33"/>
      <c r="D186" s="33"/>
      <c r="E186" s="33"/>
      <c r="F186" s="33"/>
      <c r="G186" s="33"/>
      <c r="H186" s="33"/>
    </row>
    <row r="187" ht="15.75" customHeight="1">
      <c r="A187" s="33"/>
      <c r="B187" s="33"/>
      <c r="C187" s="33"/>
      <c r="D187" s="33"/>
      <c r="E187" s="33"/>
      <c r="F187" s="33"/>
      <c r="G187" s="33"/>
      <c r="H187" s="33"/>
    </row>
    <row r="188" ht="15.75" customHeight="1">
      <c r="A188" s="33"/>
      <c r="B188" s="33"/>
      <c r="C188" s="33"/>
      <c r="D188" s="33"/>
      <c r="E188" s="33"/>
      <c r="F188" s="33"/>
      <c r="G188" s="33"/>
      <c r="H188" s="33"/>
    </row>
    <row r="189" ht="15.75" customHeight="1">
      <c r="A189" s="33"/>
      <c r="B189" s="33"/>
      <c r="C189" s="33"/>
      <c r="D189" s="33"/>
      <c r="E189" s="33"/>
      <c r="F189" s="33"/>
      <c r="G189" s="33"/>
      <c r="H189" s="33"/>
    </row>
    <row r="190" ht="15.75" customHeight="1">
      <c r="A190" s="33"/>
      <c r="B190" s="33"/>
      <c r="C190" s="33"/>
      <c r="D190" s="33"/>
      <c r="E190" s="33"/>
      <c r="F190" s="33"/>
      <c r="G190" s="33"/>
      <c r="H190" s="33"/>
    </row>
    <row r="191" ht="15.75" customHeight="1">
      <c r="A191" s="33"/>
      <c r="B191" s="33"/>
      <c r="C191" s="33"/>
      <c r="D191" s="33"/>
      <c r="E191" s="33"/>
      <c r="F191" s="33"/>
      <c r="G191" s="33"/>
      <c r="H191" s="33"/>
    </row>
    <row r="192" ht="15.75" customHeight="1">
      <c r="A192" s="33"/>
      <c r="B192" s="33"/>
      <c r="C192" s="33"/>
      <c r="D192" s="33"/>
      <c r="E192" s="33"/>
      <c r="F192" s="33"/>
      <c r="G192" s="33"/>
      <c r="H192" s="33"/>
    </row>
    <row r="193" ht="15.75" customHeight="1">
      <c r="A193" s="33"/>
      <c r="B193" s="33"/>
      <c r="C193" s="33"/>
      <c r="D193" s="33"/>
      <c r="E193" s="33"/>
      <c r="F193" s="33"/>
      <c r="G193" s="33"/>
      <c r="H193" s="33"/>
    </row>
    <row r="194" ht="15.75" customHeight="1">
      <c r="A194" s="33"/>
      <c r="B194" s="33"/>
      <c r="C194" s="33"/>
      <c r="D194" s="33"/>
      <c r="E194" s="33"/>
      <c r="F194" s="33"/>
      <c r="G194" s="33"/>
      <c r="H194" s="33"/>
    </row>
    <row r="195" ht="15.75" customHeight="1">
      <c r="A195" s="33"/>
      <c r="B195" s="33"/>
      <c r="C195" s="33"/>
      <c r="D195" s="33"/>
      <c r="E195" s="33"/>
      <c r="F195" s="33"/>
      <c r="G195" s="33"/>
      <c r="H195" s="33"/>
    </row>
    <row r="196" ht="15.75" customHeight="1">
      <c r="A196" s="33"/>
      <c r="B196" s="33"/>
      <c r="C196" s="33"/>
      <c r="D196" s="33"/>
      <c r="E196" s="33"/>
      <c r="F196" s="33"/>
      <c r="G196" s="33"/>
      <c r="H196" s="33"/>
    </row>
    <row r="197" ht="15.75" customHeight="1">
      <c r="A197" s="33"/>
      <c r="B197" s="33"/>
      <c r="C197" s="33"/>
      <c r="D197" s="33"/>
      <c r="E197" s="33"/>
      <c r="F197" s="33"/>
      <c r="G197" s="33"/>
      <c r="H197" s="33"/>
    </row>
    <row r="198" ht="15.75" customHeight="1">
      <c r="A198" s="33"/>
      <c r="B198" s="33"/>
      <c r="C198" s="33"/>
      <c r="D198" s="33"/>
      <c r="E198" s="33"/>
      <c r="F198" s="33"/>
      <c r="G198" s="33"/>
      <c r="H198" s="33"/>
    </row>
    <row r="199" ht="15.75" customHeight="1">
      <c r="A199" s="33"/>
      <c r="B199" s="33"/>
      <c r="C199" s="33"/>
      <c r="D199" s="33"/>
      <c r="E199" s="33"/>
      <c r="F199" s="33"/>
      <c r="G199" s="33"/>
      <c r="H199" s="33"/>
    </row>
    <row r="200" ht="15.75" customHeight="1">
      <c r="A200" s="33"/>
      <c r="B200" s="33"/>
      <c r="C200" s="33"/>
      <c r="D200" s="33"/>
      <c r="E200" s="33"/>
      <c r="F200" s="33"/>
      <c r="G200" s="33"/>
      <c r="H200" s="33"/>
    </row>
    <row r="201" ht="15.75" customHeight="1">
      <c r="A201" s="33"/>
      <c r="B201" s="33"/>
      <c r="C201" s="33"/>
      <c r="D201" s="33"/>
      <c r="E201" s="33"/>
      <c r="F201" s="33"/>
      <c r="G201" s="33"/>
      <c r="H201" s="33"/>
    </row>
    <row r="202" ht="15.75" customHeight="1">
      <c r="A202" s="33"/>
      <c r="B202" s="33"/>
      <c r="C202" s="33"/>
      <c r="D202" s="33"/>
      <c r="E202" s="33"/>
      <c r="F202" s="33"/>
      <c r="G202" s="33"/>
      <c r="H202" s="33"/>
    </row>
    <row r="203" ht="15.75" customHeight="1">
      <c r="A203" s="33"/>
      <c r="B203" s="33"/>
      <c r="C203" s="33"/>
      <c r="D203" s="33"/>
      <c r="E203" s="33"/>
      <c r="F203" s="33"/>
      <c r="G203" s="33"/>
      <c r="H203" s="33"/>
    </row>
    <row r="204" ht="15.75" customHeight="1">
      <c r="A204" s="33"/>
      <c r="B204" s="33"/>
      <c r="C204" s="33"/>
      <c r="D204" s="33"/>
      <c r="E204" s="33"/>
      <c r="F204" s="33"/>
      <c r="G204" s="33"/>
      <c r="H204" s="33"/>
    </row>
    <row r="205" ht="15.75" customHeight="1">
      <c r="A205" s="33"/>
      <c r="B205" s="33"/>
      <c r="C205" s="33"/>
      <c r="D205" s="33"/>
      <c r="E205" s="33"/>
      <c r="F205" s="33"/>
      <c r="G205" s="33"/>
      <c r="H205" s="33"/>
    </row>
    <row r="206" ht="15.75" customHeight="1">
      <c r="A206" s="33"/>
      <c r="B206" s="33"/>
      <c r="C206" s="33"/>
      <c r="D206" s="33"/>
      <c r="E206" s="33"/>
      <c r="F206" s="33"/>
      <c r="G206" s="33"/>
      <c r="H206" s="33"/>
    </row>
    <row r="207" ht="15.75" customHeight="1">
      <c r="A207" s="33"/>
      <c r="B207" s="33"/>
      <c r="C207" s="33"/>
      <c r="D207" s="33"/>
      <c r="E207" s="33"/>
      <c r="F207" s="33"/>
      <c r="G207" s="33"/>
      <c r="H207" s="33"/>
    </row>
    <row r="208" ht="15.75" customHeight="1">
      <c r="A208" s="33"/>
      <c r="B208" s="33"/>
      <c r="C208" s="33"/>
      <c r="D208" s="33"/>
      <c r="E208" s="33"/>
      <c r="F208" s="33"/>
      <c r="G208" s="33"/>
      <c r="H208" s="33"/>
    </row>
    <row r="209" ht="15.75" customHeight="1">
      <c r="A209" s="33"/>
      <c r="B209" s="33"/>
      <c r="C209" s="33"/>
      <c r="D209" s="33"/>
      <c r="E209" s="33"/>
      <c r="F209" s="33"/>
      <c r="G209" s="33"/>
      <c r="H209" s="33"/>
    </row>
    <row r="210" ht="15.75" customHeight="1">
      <c r="A210" s="33"/>
      <c r="B210" s="33"/>
      <c r="C210" s="33"/>
      <c r="D210" s="33"/>
      <c r="E210" s="33"/>
      <c r="F210" s="33"/>
      <c r="G210" s="33"/>
      <c r="H210" s="33"/>
    </row>
    <row r="211" ht="15.75" customHeight="1">
      <c r="A211" s="33"/>
      <c r="B211" s="33"/>
      <c r="C211" s="33"/>
      <c r="D211" s="33"/>
      <c r="E211" s="33"/>
      <c r="F211" s="33"/>
      <c r="G211" s="33"/>
      <c r="H211" s="33"/>
    </row>
    <row r="212" ht="15.75" customHeight="1">
      <c r="A212" s="33"/>
      <c r="B212" s="33"/>
      <c r="C212" s="33"/>
      <c r="D212" s="33"/>
      <c r="E212" s="33"/>
      <c r="F212" s="33"/>
      <c r="G212" s="33"/>
      <c r="H212" s="33"/>
    </row>
    <row r="213" ht="15.75" customHeight="1">
      <c r="A213" s="33"/>
      <c r="B213" s="33"/>
      <c r="C213" s="33"/>
      <c r="D213" s="33"/>
      <c r="E213" s="33"/>
      <c r="F213" s="33"/>
      <c r="G213" s="33"/>
      <c r="H213" s="33"/>
    </row>
    <row r="214" ht="15.75" customHeight="1">
      <c r="A214" s="34"/>
      <c r="G214" s="34"/>
    </row>
    <row r="215" ht="15.75" customHeight="1">
      <c r="A215" s="34"/>
      <c r="G215" s="34"/>
    </row>
    <row r="216" ht="15.75" customHeight="1">
      <c r="A216" s="34"/>
      <c r="G216" s="34"/>
    </row>
    <row r="217" ht="15.75" customHeight="1">
      <c r="A217" s="34"/>
      <c r="G217" s="34"/>
    </row>
    <row r="218" ht="15.75" customHeight="1">
      <c r="A218" s="34"/>
      <c r="G218" s="34"/>
    </row>
    <row r="219" ht="15.75" customHeight="1">
      <c r="A219" s="34"/>
      <c r="G219" s="34"/>
    </row>
    <row r="220" ht="15.75" customHeight="1">
      <c r="A220" s="34"/>
      <c r="G220" s="34"/>
    </row>
    <row r="221" ht="15.75" customHeight="1">
      <c r="A221" s="34"/>
      <c r="G221" s="34"/>
    </row>
    <row r="222" ht="15.75" customHeight="1">
      <c r="A222" s="34"/>
      <c r="G222" s="34"/>
    </row>
    <row r="223" ht="15.75" customHeight="1">
      <c r="A223" s="34"/>
      <c r="G223" s="34"/>
    </row>
    <row r="224" ht="15.75" customHeight="1">
      <c r="A224" s="34"/>
      <c r="G224" s="34"/>
    </row>
    <row r="225" ht="15.75" customHeight="1">
      <c r="A225" s="34"/>
      <c r="G225" s="34"/>
    </row>
    <row r="226" ht="15.75" customHeight="1">
      <c r="A226" s="34"/>
      <c r="G226" s="34"/>
    </row>
    <row r="227" ht="15.75" customHeight="1">
      <c r="A227" s="34"/>
      <c r="G227" s="34"/>
    </row>
    <row r="228" ht="15.75" customHeight="1">
      <c r="A228" s="34"/>
      <c r="G228" s="34"/>
    </row>
    <row r="229" ht="15.75" customHeight="1">
      <c r="A229" s="34"/>
      <c r="G229" s="34"/>
    </row>
    <row r="230" ht="15.75" customHeight="1">
      <c r="A230" s="34"/>
      <c r="G230" s="34"/>
    </row>
    <row r="231" ht="15.75" customHeight="1">
      <c r="A231" s="34"/>
      <c r="G231" s="34"/>
    </row>
    <row r="232" ht="15.75" customHeight="1">
      <c r="A232" s="34"/>
      <c r="G232" s="34"/>
    </row>
    <row r="233" ht="15.75" customHeight="1">
      <c r="A233" s="34"/>
      <c r="G233" s="34"/>
    </row>
    <row r="234" ht="15.75" customHeight="1">
      <c r="A234" s="34"/>
      <c r="G234" s="34"/>
    </row>
    <row r="235" ht="15.75" customHeight="1">
      <c r="A235" s="34"/>
      <c r="G235" s="34"/>
    </row>
    <row r="236" ht="15.75" customHeight="1">
      <c r="A236" s="34"/>
      <c r="G236" s="34"/>
    </row>
    <row r="237" ht="15.75" customHeight="1">
      <c r="A237" s="34"/>
      <c r="G237" s="34"/>
    </row>
    <row r="238" ht="15.75" customHeight="1">
      <c r="A238" s="34"/>
      <c r="G238" s="34"/>
    </row>
    <row r="239" ht="15.75" customHeight="1">
      <c r="A239" s="34"/>
      <c r="G239" s="34"/>
    </row>
    <row r="240" ht="15.75" customHeight="1">
      <c r="A240" s="34"/>
      <c r="G240" s="34"/>
    </row>
    <row r="241" ht="15.75" customHeight="1">
      <c r="A241" s="34"/>
      <c r="G241" s="34"/>
    </row>
    <row r="242" ht="15.75" customHeight="1">
      <c r="A242" s="34"/>
      <c r="G242" s="34"/>
    </row>
    <row r="243" ht="15.75" customHeight="1">
      <c r="A243" s="34"/>
      <c r="G243" s="34"/>
    </row>
    <row r="244" ht="15.75" customHeight="1">
      <c r="A244" s="34"/>
      <c r="G244" s="34"/>
    </row>
    <row r="245" ht="15.75" customHeight="1">
      <c r="A245" s="34"/>
      <c r="G245" s="34"/>
    </row>
    <row r="246" ht="15.75" customHeight="1">
      <c r="A246" s="34"/>
      <c r="G246" s="34"/>
    </row>
    <row r="247" ht="15.75" customHeight="1">
      <c r="A247" s="34"/>
      <c r="G247" s="34"/>
    </row>
    <row r="248" ht="15.75" customHeight="1">
      <c r="A248" s="34"/>
      <c r="G248" s="34"/>
    </row>
    <row r="249" ht="15.75" customHeight="1">
      <c r="A249" s="34"/>
      <c r="G249" s="34"/>
    </row>
    <row r="250" ht="15.75" customHeight="1">
      <c r="A250" s="34"/>
      <c r="G250" s="34"/>
    </row>
    <row r="251" ht="15.75" customHeight="1">
      <c r="A251" s="34"/>
      <c r="G251" s="34"/>
    </row>
    <row r="252" ht="15.75" customHeight="1">
      <c r="A252" s="34"/>
      <c r="G252" s="34"/>
    </row>
    <row r="253" ht="15.75" customHeight="1">
      <c r="A253" s="34"/>
      <c r="G253" s="34"/>
    </row>
    <row r="254" ht="15.75" customHeight="1">
      <c r="A254" s="34"/>
      <c r="G254" s="34"/>
    </row>
    <row r="255" ht="15.75" customHeight="1">
      <c r="A255" s="34"/>
      <c r="G255" s="34"/>
    </row>
    <row r="256" ht="15.75" customHeight="1">
      <c r="A256" s="34"/>
      <c r="G256" s="34"/>
    </row>
    <row r="257" ht="15.75" customHeight="1">
      <c r="A257" s="34"/>
      <c r="G257" s="34"/>
    </row>
    <row r="258" ht="15.75" customHeight="1">
      <c r="A258" s="34"/>
      <c r="G258" s="34"/>
    </row>
    <row r="259" ht="15.75" customHeight="1">
      <c r="A259" s="34"/>
      <c r="G259" s="34"/>
    </row>
    <row r="260" ht="15.75" customHeight="1">
      <c r="A260" s="34"/>
      <c r="G260" s="34"/>
    </row>
    <row r="261" ht="15.75" customHeight="1">
      <c r="A261" s="34"/>
      <c r="G261" s="34"/>
    </row>
    <row r="262" ht="15.75" customHeight="1">
      <c r="A262" s="34"/>
      <c r="G262" s="34"/>
    </row>
    <row r="263" ht="15.75" customHeight="1">
      <c r="A263" s="34"/>
      <c r="G263" s="34"/>
    </row>
    <row r="264" ht="15.75" customHeight="1">
      <c r="A264" s="34"/>
      <c r="G264" s="34"/>
    </row>
    <row r="265" ht="15.75" customHeight="1">
      <c r="A265" s="34"/>
      <c r="G265" s="34"/>
    </row>
    <row r="266" ht="15.75" customHeight="1">
      <c r="A266" s="34"/>
      <c r="G266" s="34"/>
    </row>
    <row r="267" ht="15.75" customHeight="1">
      <c r="A267" s="34"/>
      <c r="G267" s="34"/>
    </row>
    <row r="268" ht="15.75" customHeight="1">
      <c r="A268" s="34"/>
      <c r="G268" s="34"/>
    </row>
    <row r="269" ht="15.75" customHeight="1">
      <c r="A269" s="34"/>
      <c r="G269" s="34"/>
    </row>
    <row r="270" ht="15.75" customHeight="1">
      <c r="A270" s="34"/>
      <c r="G270" s="34"/>
    </row>
    <row r="271" ht="15.75" customHeight="1">
      <c r="A271" s="34"/>
      <c r="G271" s="34"/>
    </row>
    <row r="272" ht="15.75" customHeight="1">
      <c r="A272" s="34"/>
      <c r="G272" s="34"/>
    </row>
    <row r="273" ht="15.75" customHeight="1">
      <c r="A273" s="34"/>
      <c r="G273" s="34"/>
    </row>
    <row r="274" ht="15.75" customHeight="1">
      <c r="A274" s="34"/>
      <c r="G274" s="34"/>
    </row>
    <row r="275" ht="15.75" customHeight="1">
      <c r="A275" s="34"/>
      <c r="G275" s="34"/>
    </row>
    <row r="276" ht="15.75" customHeight="1">
      <c r="A276" s="34"/>
      <c r="G276" s="34"/>
    </row>
    <row r="277" ht="15.75" customHeight="1">
      <c r="A277" s="34"/>
      <c r="G277" s="34"/>
    </row>
    <row r="278" ht="15.75" customHeight="1">
      <c r="A278" s="34"/>
      <c r="G278" s="34"/>
    </row>
    <row r="279" ht="15.75" customHeight="1">
      <c r="A279" s="34"/>
      <c r="G279" s="34"/>
    </row>
    <row r="280" ht="15.75" customHeight="1">
      <c r="A280" s="34"/>
      <c r="G280" s="34"/>
    </row>
    <row r="281" ht="15.75" customHeight="1">
      <c r="A281" s="34"/>
      <c r="G281" s="34"/>
    </row>
    <row r="282" ht="15.75" customHeight="1">
      <c r="A282" s="34"/>
      <c r="G282" s="34"/>
    </row>
    <row r="283" ht="15.75" customHeight="1">
      <c r="A283" s="34"/>
      <c r="G283" s="34"/>
    </row>
    <row r="284" ht="15.75" customHeight="1">
      <c r="A284" s="34"/>
      <c r="G284" s="34"/>
    </row>
    <row r="285" ht="15.75" customHeight="1">
      <c r="A285" s="34"/>
      <c r="G285" s="34"/>
    </row>
    <row r="286" ht="15.75" customHeight="1">
      <c r="A286" s="34"/>
      <c r="G286" s="34"/>
    </row>
    <row r="287" ht="15.75" customHeight="1">
      <c r="A287" s="34"/>
      <c r="G287" s="34"/>
    </row>
    <row r="288" ht="15.75" customHeight="1">
      <c r="A288" s="34"/>
      <c r="G288" s="34"/>
    </row>
    <row r="289" ht="15.75" customHeight="1">
      <c r="A289" s="34"/>
      <c r="G289" s="34"/>
    </row>
    <row r="290" ht="15.75" customHeight="1">
      <c r="A290" s="34"/>
      <c r="G290" s="34"/>
    </row>
    <row r="291" ht="15.75" customHeight="1">
      <c r="A291" s="34"/>
      <c r="G291" s="34"/>
    </row>
    <row r="292" ht="15.75" customHeight="1">
      <c r="A292" s="34"/>
      <c r="G292" s="34"/>
    </row>
    <row r="293" ht="15.75" customHeight="1">
      <c r="A293" s="34"/>
      <c r="G293" s="34"/>
    </row>
    <row r="294" ht="15.75" customHeight="1">
      <c r="A294" s="34"/>
      <c r="G294" s="34"/>
    </row>
    <row r="295" ht="15.75" customHeight="1">
      <c r="A295" s="34"/>
      <c r="G295" s="34"/>
    </row>
    <row r="296" ht="15.75" customHeight="1">
      <c r="A296" s="34"/>
      <c r="G296" s="34"/>
    </row>
    <row r="297" ht="15.75" customHeight="1">
      <c r="A297" s="34"/>
      <c r="G297" s="34"/>
    </row>
    <row r="298" ht="15.75" customHeight="1">
      <c r="A298" s="34"/>
      <c r="G298" s="34"/>
    </row>
    <row r="299" ht="15.75" customHeight="1">
      <c r="A299" s="34"/>
      <c r="G299" s="34"/>
    </row>
    <row r="300" ht="15.75" customHeight="1">
      <c r="A300" s="34"/>
      <c r="G300" s="34"/>
    </row>
    <row r="301" ht="15.75" customHeight="1">
      <c r="A301" s="34"/>
      <c r="G301" s="34"/>
    </row>
    <row r="302" ht="15.75" customHeight="1">
      <c r="A302" s="34"/>
      <c r="G302" s="34"/>
    </row>
    <row r="303" ht="15.75" customHeight="1">
      <c r="A303" s="34"/>
      <c r="G303" s="34"/>
    </row>
    <row r="304" ht="15.75" customHeight="1">
      <c r="A304" s="34"/>
      <c r="G304" s="34"/>
    </row>
    <row r="305" ht="15.75" customHeight="1">
      <c r="A305" s="34"/>
      <c r="G305" s="34"/>
    </row>
    <row r="306" ht="15.75" customHeight="1">
      <c r="A306" s="34"/>
      <c r="G306" s="34"/>
    </row>
    <row r="307" ht="15.75" customHeight="1">
      <c r="A307" s="34"/>
      <c r="G307" s="34"/>
    </row>
    <row r="308" ht="15.75" customHeight="1">
      <c r="A308" s="34"/>
      <c r="G308" s="34"/>
    </row>
    <row r="309" ht="15.75" customHeight="1">
      <c r="A309" s="34"/>
      <c r="G309" s="34"/>
    </row>
    <row r="310" ht="15.75" customHeight="1">
      <c r="A310" s="34"/>
      <c r="G310" s="34"/>
    </row>
    <row r="311" ht="15.75" customHeight="1">
      <c r="A311" s="34"/>
      <c r="G311" s="34"/>
    </row>
    <row r="312" ht="15.75" customHeight="1">
      <c r="A312" s="34"/>
      <c r="G312" s="34"/>
    </row>
    <row r="313" ht="15.75" customHeight="1">
      <c r="A313" s="34"/>
      <c r="G313" s="34"/>
    </row>
    <row r="314" ht="15.75" customHeight="1">
      <c r="A314" s="34"/>
      <c r="G314" s="34"/>
    </row>
    <row r="315" ht="15.75" customHeight="1">
      <c r="A315" s="34"/>
      <c r="G315" s="34"/>
    </row>
    <row r="316" ht="15.75" customHeight="1">
      <c r="A316" s="34"/>
      <c r="G316" s="34"/>
    </row>
    <row r="317" ht="15.75" customHeight="1">
      <c r="A317" s="34"/>
      <c r="G317" s="34"/>
    </row>
    <row r="318" ht="15.75" customHeight="1">
      <c r="A318" s="34"/>
      <c r="G318" s="34"/>
    </row>
    <row r="319" ht="15.75" customHeight="1">
      <c r="A319" s="34"/>
      <c r="G319" s="34"/>
    </row>
    <row r="320" ht="15.75" customHeight="1">
      <c r="A320" s="34"/>
      <c r="G320" s="34"/>
    </row>
    <row r="321" ht="15.75" customHeight="1">
      <c r="A321" s="34"/>
      <c r="G321" s="34"/>
    </row>
    <row r="322" ht="15.75" customHeight="1">
      <c r="A322" s="34"/>
      <c r="G322" s="34"/>
    </row>
    <row r="323" ht="15.75" customHeight="1">
      <c r="A323" s="34"/>
      <c r="G323" s="34"/>
    </row>
    <row r="324" ht="15.75" customHeight="1">
      <c r="A324" s="34"/>
      <c r="G324" s="34"/>
    </row>
    <row r="325" ht="15.75" customHeight="1">
      <c r="A325" s="34"/>
      <c r="G325" s="34"/>
    </row>
    <row r="326" ht="15.75" customHeight="1">
      <c r="A326" s="34"/>
      <c r="G326" s="34"/>
    </row>
    <row r="327" ht="15.75" customHeight="1">
      <c r="A327" s="34"/>
      <c r="G327" s="34"/>
    </row>
    <row r="328" ht="15.75" customHeight="1">
      <c r="A328" s="34"/>
      <c r="G328" s="34"/>
    </row>
    <row r="329" ht="15.75" customHeight="1">
      <c r="A329" s="34"/>
      <c r="G329" s="34"/>
    </row>
    <row r="330" ht="15.75" customHeight="1">
      <c r="A330" s="34"/>
      <c r="G330" s="34"/>
    </row>
    <row r="331" ht="15.75" customHeight="1">
      <c r="A331" s="34"/>
      <c r="G331" s="34"/>
    </row>
    <row r="332" ht="15.75" customHeight="1">
      <c r="A332" s="34"/>
      <c r="G332" s="34"/>
    </row>
    <row r="333" ht="15.75" customHeight="1">
      <c r="A333" s="34"/>
      <c r="G333" s="34"/>
    </row>
    <row r="334" ht="15.75" customHeight="1">
      <c r="A334" s="34"/>
      <c r="G334" s="34"/>
    </row>
    <row r="335" ht="15.75" customHeight="1">
      <c r="A335" s="34"/>
      <c r="G335" s="34"/>
    </row>
    <row r="336" ht="15.75" customHeight="1">
      <c r="A336" s="34"/>
      <c r="G336" s="34"/>
    </row>
    <row r="337" ht="15.75" customHeight="1">
      <c r="A337" s="34"/>
      <c r="G337" s="34"/>
    </row>
    <row r="338" ht="15.75" customHeight="1">
      <c r="A338" s="34"/>
      <c r="G338" s="34"/>
    </row>
    <row r="339" ht="15.75" customHeight="1">
      <c r="A339" s="34"/>
      <c r="G339" s="34"/>
    </row>
    <row r="340" ht="15.75" customHeight="1">
      <c r="A340" s="34"/>
      <c r="G340" s="34"/>
    </row>
    <row r="341" ht="15.75" customHeight="1">
      <c r="A341" s="34"/>
      <c r="G341" s="34"/>
    </row>
    <row r="342" ht="15.75" customHeight="1">
      <c r="A342" s="34"/>
      <c r="G342" s="34"/>
    </row>
    <row r="343" ht="15.75" customHeight="1">
      <c r="A343" s="34"/>
      <c r="G343" s="34"/>
    </row>
    <row r="344" ht="15.75" customHeight="1">
      <c r="A344" s="34"/>
      <c r="G344" s="34"/>
    </row>
    <row r="345" ht="15.75" customHeight="1">
      <c r="A345" s="34"/>
      <c r="G345" s="34"/>
    </row>
    <row r="346" ht="15.75" customHeight="1">
      <c r="A346" s="34"/>
      <c r="G346" s="34"/>
    </row>
    <row r="347" ht="15.75" customHeight="1">
      <c r="A347" s="34"/>
      <c r="G347" s="34"/>
    </row>
    <row r="348" ht="15.75" customHeight="1">
      <c r="A348" s="34"/>
      <c r="G348" s="34"/>
    </row>
    <row r="349" ht="15.75" customHeight="1">
      <c r="A349" s="34"/>
      <c r="G349" s="34"/>
    </row>
    <row r="350" ht="15.75" customHeight="1">
      <c r="A350" s="34"/>
      <c r="G350" s="34"/>
    </row>
    <row r="351" ht="15.75" customHeight="1">
      <c r="A351" s="34"/>
      <c r="G351" s="34"/>
    </row>
    <row r="352" ht="15.75" customHeight="1">
      <c r="A352" s="34"/>
      <c r="G352" s="34"/>
    </row>
    <row r="353" ht="15.75" customHeight="1">
      <c r="A353" s="34"/>
      <c r="G353" s="34"/>
    </row>
    <row r="354" ht="15.75" customHeight="1">
      <c r="A354" s="34"/>
      <c r="G354" s="34"/>
    </row>
    <row r="355" ht="15.75" customHeight="1">
      <c r="A355" s="34"/>
      <c r="G355" s="34"/>
    </row>
    <row r="356" ht="15.75" customHeight="1">
      <c r="A356" s="34"/>
      <c r="G356" s="34"/>
    </row>
    <row r="357" ht="15.75" customHeight="1">
      <c r="A357" s="34"/>
      <c r="G357" s="34"/>
    </row>
    <row r="358" ht="15.75" customHeight="1">
      <c r="A358" s="34"/>
      <c r="G358" s="34"/>
    </row>
    <row r="359" ht="15.75" customHeight="1">
      <c r="A359" s="34"/>
      <c r="G359" s="34"/>
    </row>
    <row r="360" ht="15.75" customHeight="1">
      <c r="A360" s="34"/>
      <c r="G360" s="34"/>
    </row>
    <row r="361" ht="15.75" customHeight="1">
      <c r="A361" s="34"/>
      <c r="G361" s="34"/>
    </row>
    <row r="362" ht="15.75" customHeight="1">
      <c r="A362" s="34"/>
      <c r="G362" s="34"/>
    </row>
    <row r="363" ht="15.75" customHeight="1">
      <c r="A363" s="34"/>
      <c r="G363" s="34"/>
    </row>
    <row r="364" ht="15.75" customHeight="1">
      <c r="A364" s="34"/>
      <c r="G364" s="34"/>
    </row>
    <row r="365" ht="15.75" customHeight="1">
      <c r="A365" s="34"/>
      <c r="G365" s="34"/>
    </row>
    <row r="366" ht="15.75" customHeight="1">
      <c r="A366" s="34"/>
      <c r="G366" s="34"/>
    </row>
    <row r="367" ht="15.75" customHeight="1">
      <c r="A367" s="34"/>
      <c r="G367" s="34"/>
    </row>
    <row r="368" ht="15.75" customHeight="1">
      <c r="A368" s="34"/>
      <c r="G368" s="34"/>
    </row>
    <row r="369" ht="15.75" customHeight="1">
      <c r="A369" s="34"/>
      <c r="G369" s="34"/>
    </row>
    <row r="370" ht="15.75" customHeight="1">
      <c r="A370" s="34"/>
      <c r="G370" s="34"/>
    </row>
    <row r="371" ht="15.75" customHeight="1">
      <c r="A371" s="34"/>
      <c r="G371" s="34"/>
    </row>
    <row r="372" ht="15.75" customHeight="1">
      <c r="A372" s="34"/>
      <c r="G372" s="34"/>
    </row>
    <row r="373" ht="15.75" customHeight="1">
      <c r="A373" s="34"/>
      <c r="G373" s="34"/>
    </row>
    <row r="374" ht="15.75" customHeight="1">
      <c r="A374" s="34"/>
      <c r="G374" s="34"/>
    </row>
    <row r="375" ht="15.75" customHeight="1">
      <c r="A375" s="34"/>
      <c r="G375" s="34"/>
    </row>
    <row r="376" ht="15.75" customHeight="1">
      <c r="A376" s="34"/>
      <c r="G376" s="34"/>
    </row>
    <row r="377" ht="15.75" customHeight="1">
      <c r="A377" s="34"/>
      <c r="G377" s="34"/>
    </row>
    <row r="378" ht="15.75" customHeight="1">
      <c r="A378" s="34"/>
      <c r="G378" s="34"/>
    </row>
    <row r="379" ht="15.75" customHeight="1">
      <c r="A379" s="34"/>
      <c r="G379" s="34"/>
    </row>
    <row r="380" ht="15.75" customHeight="1">
      <c r="A380" s="34"/>
      <c r="G380" s="34"/>
    </row>
    <row r="381" ht="15.75" customHeight="1">
      <c r="A381" s="34"/>
      <c r="G381" s="34"/>
    </row>
    <row r="382" ht="15.75" customHeight="1">
      <c r="A382" s="34"/>
      <c r="G382" s="34"/>
    </row>
    <row r="383" ht="15.75" customHeight="1">
      <c r="A383" s="34"/>
      <c r="G383" s="34"/>
    </row>
    <row r="384" ht="15.75" customHeight="1">
      <c r="A384" s="34"/>
      <c r="G384" s="34"/>
    </row>
    <row r="385" ht="15.75" customHeight="1">
      <c r="A385" s="34"/>
      <c r="G385" s="34"/>
    </row>
    <row r="386" ht="15.75" customHeight="1">
      <c r="A386" s="34"/>
      <c r="G386" s="34"/>
    </row>
    <row r="387" ht="15.75" customHeight="1">
      <c r="A387" s="34"/>
      <c r="G387" s="34"/>
    </row>
    <row r="388" ht="15.75" customHeight="1">
      <c r="A388" s="34"/>
      <c r="G388" s="34"/>
    </row>
    <row r="389" ht="15.75" customHeight="1">
      <c r="A389" s="34"/>
      <c r="G389" s="34"/>
    </row>
    <row r="390" ht="15.75" customHeight="1">
      <c r="A390" s="34"/>
      <c r="G390" s="34"/>
    </row>
    <row r="391" ht="15.75" customHeight="1">
      <c r="A391" s="34"/>
      <c r="G391" s="34"/>
    </row>
    <row r="392" ht="15.75" customHeight="1">
      <c r="A392" s="34"/>
      <c r="G392" s="34"/>
    </row>
    <row r="393" ht="15.75" customHeight="1">
      <c r="A393" s="34"/>
      <c r="G393" s="34"/>
    </row>
    <row r="394" ht="15.75" customHeight="1">
      <c r="A394" s="34"/>
      <c r="G394" s="34"/>
    </row>
    <row r="395" ht="15.75" customHeight="1">
      <c r="A395" s="34"/>
      <c r="G395" s="34"/>
    </row>
    <row r="396" ht="15.75" customHeight="1">
      <c r="A396" s="34"/>
      <c r="G396" s="34"/>
    </row>
    <row r="397" ht="15.75" customHeight="1">
      <c r="A397" s="34"/>
      <c r="G397" s="34"/>
    </row>
    <row r="398" ht="15.75" customHeight="1">
      <c r="A398" s="34"/>
      <c r="G398" s="34"/>
    </row>
    <row r="399" ht="15.75" customHeight="1">
      <c r="A399" s="34"/>
      <c r="G399" s="34"/>
    </row>
    <row r="400" ht="15.75" customHeight="1">
      <c r="A400" s="34"/>
      <c r="G400" s="34"/>
    </row>
    <row r="401" ht="15.75" customHeight="1">
      <c r="A401" s="34"/>
      <c r="G401" s="34"/>
    </row>
    <row r="402" ht="15.75" customHeight="1">
      <c r="A402" s="34"/>
      <c r="G402" s="34"/>
    </row>
    <row r="403" ht="15.75" customHeight="1">
      <c r="A403" s="34"/>
      <c r="G403" s="34"/>
    </row>
    <row r="404" ht="15.75" customHeight="1">
      <c r="A404" s="34"/>
      <c r="G404" s="34"/>
    </row>
    <row r="405" ht="15.75" customHeight="1">
      <c r="A405" s="34"/>
      <c r="G405" s="34"/>
    </row>
    <row r="406" ht="15.75" customHeight="1">
      <c r="A406" s="34"/>
      <c r="G406" s="34"/>
    </row>
    <row r="407" ht="15.75" customHeight="1">
      <c r="A407" s="34"/>
      <c r="G407" s="34"/>
    </row>
    <row r="408" ht="15.75" customHeight="1">
      <c r="A408" s="34"/>
      <c r="G408" s="34"/>
    </row>
    <row r="409" ht="15.75" customHeight="1">
      <c r="A409" s="34"/>
      <c r="G409" s="34"/>
    </row>
    <row r="410" ht="15.75" customHeight="1">
      <c r="A410" s="34"/>
      <c r="G410" s="34"/>
    </row>
    <row r="411" ht="15.75" customHeight="1">
      <c r="A411" s="34"/>
      <c r="G411" s="34"/>
    </row>
    <row r="412" ht="15.75" customHeight="1">
      <c r="A412" s="34"/>
      <c r="G412" s="34"/>
    </row>
    <row r="413" ht="15.75" customHeight="1">
      <c r="A413" s="34"/>
      <c r="G413" s="34"/>
    </row>
    <row r="414" ht="15.75" customHeight="1">
      <c r="A414" s="34"/>
      <c r="G414" s="34"/>
    </row>
    <row r="415" ht="15.75" customHeight="1">
      <c r="A415" s="34"/>
      <c r="G415" s="34"/>
    </row>
    <row r="416" ht="15.75" customHeight="1">
      <c r="A416" s="34"/>
      <c r="G416" s="34"/>
    </row>
    <row r="417" ht="15.75" customHeight="1">
      <c r="A417" s="34"/>
      <c r="G417" s="34"/>
    </row>
    <row r="418" ht="15.75" customHeight="1">
      <c r="A418" s="34"/>
      <c r="G418" s="34"/>
    </row>
    <row r="419" ht="15.75" customHeight="1">
      <c r="A419" s="34"/>
      <c r="G419" s="34"/>
    </row>
    <row r="420" ht="15.75" customHeight="1">
      <c r="A420" s="34"/>
      <c r="G420" s="34"/>
    </row>
    <row r="421" ht="15.75" customHeight="1">
      <c r="A421" s="34"/>
      <c r="G421" s="34"/>
    </row>
    <row r="422" ht="15.75" customHeight="1">
      <c r="A422" s="34"/>
      <c r="G422" s="34"/>
    </row>
    <row r="423" ht="15.75" customHeight="1">
      <c r="A423" s="34"/>
      <c r="G423" s="34"/>
    </row>
    <row r="424" ht="15.75" customHeight="1">
      <c r="A424" s="34"/>
      <c r="G424" s="34"/>
    </row>
    <row r="425" ht="15.75" customHeight="1">
      <c r="A425" s="34"/>
      <c r="G425" s="34"/>
    </row>
    <row r="426" ht="15.75" customHeight="1">
      <c r="A426" s="34"/>
      <c r="G426" s="34"/>
    </row>
    <row r="427" ht="15.75" customHeight="1">
      <c r="A427" s="34"/>
      <c r="G427" s="34"/>
    </row>
    <row r="428" ht="15.75" customHeight="1">
      <c r="A428" s="34"/>
      <c r="G428" s="34"/>
    </row>
    <row r="429" ht="15.75" customHeight="1">
      <c r="A429" s="34"/>
      <c r="G429" s="34"/>
    </row>
    <row r="430" ht="15.75" customHeight="1">
      <c r="A430" s="34"/>
      <c r="G430" s="34"/>
    </row>
    <row r="431" ht="15.75" customHeight="1">
      <c r="A431" s="34"/>
      <c r="G431" s="34"/>
    </row>
    <row r="432" ht="15.75" customHeight="1">
      <c r="A432" s="34"/>
      <c r="G432" s="34"/>
    </row>
    <row r="433" ht="15.75" customHeight="1">
      <c r="A433" s="34"/>
      <c r="G433" s="34"/>
    </row>
    <row r="434" ht="15.75" customHeight="1">
      <c r="A434" s="34"/>
      <c r="G434" s="34"/>
    </row>
    <row r="435" ht="15.75" customHeight="1">
      <c r="A435" s="34"/>
      <c r="G435" s="34"/>
    </row>
    <row r="436" ht="15.75" customHeight="1">
      <c r="A436" s="34"/>
      <c r="G436" s="34"/>
    </row>
    <row r="437" ht="15.75" customHeight="1">
      <c r="A437" s="34"/>
      <c r="G437" s="34"/>
    </row>
    <row r="438" ht="15.75" customHeight="1">
      <c r="A438" s="34"/>
      <c r="G438" s="34"/>
    </row>
    <row r="439" ht="15.75" customHeight="1">
      <c r="A439" s="34"/>
      <c r="G439" s="34"/>
    </row>
    <row r="440" ht="15.75" customHeight="1">
      <c r="A440" s="34"/>
      <c r="G440" s="34"/>
    </row>
    <row r="441" ht="15.75" customHeight="1">
      <c r="A441" s="34"/>
      <c r="G441" s="34"/>
    </row>
    <row r="442" ht="15.75" customHeight="1">
      <c r="A442" s="34"/>
      <c r="G442" s="34"/>
    </row>
    <row r="443" ht="15.75" customHeight="1">
      <c r="A443" s="34"/>
      <c r="G443" s="34"/>
    </row>
    <row r="444" ht="15.75" customHeight="1">
      <c r="A444" s="34"/>
      <c r="G444" s="34"/>
    </row>
    <row r="445" ht="15.75" customHeight="1">
      <c r="A445" s="34"/>
      <c r="G445" s="34"/>
    </row>
    <row r="446" ht="15.75" customHeight="1">
      <c r="A446" s="34"/>
      <c r="G446" s="34"/>
    </row>
    <row r="447" ht="15.75" customHeight="1">
      <c r="A447" s="34"/>
      <c r="G447" s="34"/>
    </row>
    <row r="448" ht="15.75" customHeight="1">
      <c r="A448" s="34"/>
      <c r="G448" s="34"/>
    </row>
    <row r="449" ht="15.75" customHeight="1">
      <c r="A449" s="34"/>
      <c r="G449" s="34"/>
    </row>
    <row r="450" ht="15.75" customHeight="1">
      <c r="A450" s="34"/>
      <c r="G450" s="34"/>
    </row>
    <row r="451" ht="15.75" customHeight="1">
      <c r="A451" s="34"/>
      <c r="G451" s="34"/>
    </row>
    <row r="452" ht="15.75" customHeight="1">
      <c r="A452" s="34"/>
      <c r="G452" s="34"/>
    </row>
    <row r="453" ht="15.75" customHeight="1">
      <c r="A453" s="34"/>
      <c r="G453" s="34"/>
    </row>
    <row r="454" ht="15.75" customHeight="1">
      <c r="A454" s="34"/>
      <c r="G454" s="34"/>
    </row>
    <row r="455" ht="15.75" customHeight="1">
      <c r="A455" s="34"/>
      <c r="G455" s="34"/>
    </row>
    <row r="456" ht="15.75" customHeight="1">
      <c r="A456" s="34"/>
      <c r="G456" s="34"/>
    </row>
    <row r="457" ht="15.75" customHeight="1">
      <c r="A457" s="34"/>
      <c r="G457" s="34"/>
    </row>
    <row r="458" ht="15.75" customHeight="1">
      <c r="A458" s="34"/>
      <c r="G458" s="34"/>
    </row>
    <row r="459" ht="15.75" customHeight="1">
      <c r="A459" s="34"/>
      <c r="G459" s="34"/>
    </row>
    <row r="460" ht="15.75" customHeight="1">
      <c r="A460" s="34"/>
      <c r="G460" s="34"/>
    </row>
    <row r="461" ht="15.75" customHeight="1">
      <c r="A461" s="34"/>
      <c r="G461" s="34"/>
    </row>
    <row r="462" ht="15.75" customHeight="1">
      <c r="A462" s="34"/>
      <c r="G462" s="34"/>
    </row>
    <row r="463" ht="15.75" customHeight="1">
      <c r="A463" s="34"/>
      <c r="G463" s="34"/>
    </row>
    <row r="464" ht="15.75" customHeight="1">
      <c r="A464" s="34"/>
      <c r="G464" s="34"/>
    </row>
    <row r="465" ht="15.75" customHeight="1">
      <c r="A465" s="34"/>
      <c r="G465" s="34"/>
    </row>
    <row r="466" ht="15.75" customHeight="1">
      <c r="A466" s="34"/>
      <c r="G466" s="34"/>
    </row>
    <row r="467" ht="15.75" customHeight="1">
      <c r="A467" s="34"/>
      <c r="G467" s="34"/>
    </row>
    <row r="468" ht="15.75" customHeight="1">
      <c r="A468" s="34"/>
      <c r="G468" s="34"/>
    </row>
    <row r="469" ht="15.75" customHeight="1">
      <c r="A469" s="34"/>
      <c r="G469" s="34"/>
    </row>
    <row r="470" ht="15.75" customHeight="1">
      <c r="A470" s="34"/>
      <c r="G470" s="34"/>
    </row>
    <row r="471" ht="15.75" customHeight="1">
      <c r="A471" s="34"/>
      <c r="G471" s="34"/>
    </row>
    <row r="472" ht="15.75" customHeight="1">
      <c r="A472" s="34"/>
      <c r="G472" s="34"/>
    </row>
    <row r="473" ht="15.75" customHeight="1">
      <c r="A473" s="34"/>
      <c r="G473" s="34"/>
    </row>
    <row r="474" ht="15.75" customHeight="1">
      <c r="A474" s="34"/>
      <c r="G474" s="34"/>
    </row>
    <row r="475" ht="15.75" customHeight="1">
      <c r="A475" s="34"/>
      <c r="G475" s="34"/>
    </row>
    <row r="476" ht="15.75" customHeight="1">
      <c r="A476" s="34"/>
      <c r="G476" s="34"/>
    </row>
    <row r="477" ht="15.75" customHeight="1">
      <c r="A477" s="34"/>
      <c r="G477" s="34"/>
    </row>
    <row r="478" ht="15.75" customHeight="1">
      <c r="A478" s="34"/>
      <c r="G478" s="34"/>
    </row>
    <row r="479" ht="15.75" customHeight="1">
      <c r="A479" s="34"/>
      <c r="G479" s="34"/>
    </row>
    <row r="480" ht="15.75" customHeight="1">
      <c r="A480" s="34"/>
      <c r="G480" s="34"/>
    </row>
    <row r="481" ht="15.75" customHeight="1">
      <c r="A481" s="34"/>
      <c r="G481" s="34"/>
    </row>
    <row r="482" ht="15.75" customHeight="1">
      <c r="A482" s="34"/>
      <c r="G482" s="34"/>
    </row>
    <row r="483" ht="15.75" customHeight="1">
      <c r="A483" s="34"/>
      <c r="G483" s="34"/>
    </row>
    <row r="484" ht="15.75" customHeight="1">
      <c r="A484" s="34"/>
      <c r="G484" s="34"/>
    </row>
    <row r="485" ht="15.75" customHeight="1">
      <c r="A485" s="34"/>
      <c r="G485" s="34"/>
    </row>
    <row r="486" ht="15.75" customHeight="1">
      <c r="A486" s="34"/>
      <c r="G486" s="34"/>
    </row>
    <row r="487" ht="15.75" customHeight="1">
      <c r="A487" s="34"/>
      <c r="G487" s="34"/>
    </row>
    <row r="488" ht="15.75" customHeight="1">
      <c r="A488" s="34"/>
      <c r="G488" s="34"/>
    </row>
    <row r="489" ht="15.75" customHeight="1">
      <c r="A489" s="34"/>
      <c r="G489" s="34"/>
    </row>
    <row r="490" ht="15.75" customHeight="1">
      <c r="A490" s="34"/>
      <c r="G490" s="34"/>
    </row>
    <row r="491" ht="15.75" customHeight="1">
      <c r="A491" s="34"/>
      <c r="G491" s="34"/>
    </row>
    <row r="492" ht="15.75" customHeight="1">
      <c r="A492" s="34"/>
      <c r="G492" s="34"/>
    </row>
    <row r="493" ht="15.75" customHeight="1">
      <c r="A493" s="34"/>
      <c r="G493" s="34"/>
    </row>
    <row r="494" ht="15.75" customHeight="1">
      <c r="A494" s="34"/>
      <c r="G494" s="34"/>
    </row>
    <row r="495" ht="15.75" customHeight="1">
      <c r="A495" s="34"/>
      <c r="G495" s="34"/>
    </row>
    <row r="496" ht="15.75" customHeight="1">
      <c r="A496" s="34"/>
      <c r="G496" s="34"/>
    </row>
    <row r="497" ht="15.75" customHeight="1">
      <c r="A497" s="34"/>
      <c r="G497" s="34"/>
    </row>
    <row r="498" ht="15.75" customHeight="1">
      <c r="A498" s="34"/>
      <c r="G498" s="34"/>
    </row>
    <row r="499" ht="15.75" customHeight="1">
      <c r="A499" s="34"/>
      <c r="G499" s="34"/>
    </row>
    <row r="500" ht="15.75" customHeight="1">
      <c r="A500" s="34"/>
      <c r="G500" s="34"/>
    </row>
    <row r="501" ht="15.75" customHeight="1">
      <c r="A501" s="34"/>
      <c r="G501" s="34"/>
    </row>
    <row r="502" ht="15.75" customHeight="1">
      <c r="A502" s="34"/>
      <c r="G502" s="34"/>
    </row>
    <row r="503" ht="15.75" customHeight="1">
      <c r="A503" s="34"/>
      <c r="G503" s="34"/>
    </row>
    <row r="504" ht="15.75" customHeight="1">
      <c r="A504" s="34"/>
      <c r="G504" s="34"/>
    </row>
    <row r="505" ht="15.75" customHeight="1">
      <c r="A505" s="34"/>
      <c r="G505" s="34"/>
    </row>
    <row r="506" ht="15.75" customHeight="1">
      <c r="A506" s="34"/>
      <c r="G506" s="34"/>
    </row>
    <row r="507" ht="15.75" customHeight="1">
      <c r="A507" s="34"/>
      <c r="G507" s="34"/>
    </row>
    <row r="508" ht="15.75" customHeight="1">
      <c r="A508" s="34"/>
      <c r="G508" s="34"/>
    </row>
    <row r="509" ht="15.75" customHeight="1">
      <c r="A509" s="34"/>
      <c r="G509" s="34"/>
    </row>
    <row r="510" ht="15.75" customHeight="1">
      <c r="A510" s="34"/>
      <c r="G510" s="34"/>
    </row>
    <row r="511" ht="15.75" customHeight="1">
      <c r="A511" s="34"/>
      <c r="G511" s="34"/>
    </row>
    <row r="512" ht="15.75" customHeight="1">
      <c r="A512" s="34"/>
      <c r="G512" s="34"/>
    </row>
    <row r="513" ht="15.75" customHeight="1">
      <c r="A513" s="34"/>
      <c r="G513" s="34"/>
    </row>
    <row r="514" ht="15.75" customHeight="1">
      <c r="A514" s="34"/>
      <c r="G514" s="34"/>
    </row>
    <row r="515" ht="15.75" customHeight="1">
      <c r="A515" s="34"/>
      <c r="G515" s="34"/>
    </row>
    <row r="516" ht="15.75" customHeight="1">
      <c r="A516" s="34"/>
      <c r="G516" s="34"/>
    </row>
    <row r="517" ht="15.75" customHeight="1">
      <c r="A517" s="34"/>
      <c r="G517" s="34"/>
    </row>
    <row r="518" ht="15.75" customHeight="1">
      <c r="A518" s="34"/>
      <c r="G518" s="34"/>
    </row>
    <row r="519" ht="15.75" customHeight="1">
      <c r="A519" s="34"/>
      <c r="G519" s="34"/>
    </row>
    <row r="520" ht="15.75" customHeight="1">
      <c r="A520" s="34"/>
      <c r="G520" s="34"/>
    </row>
    <row r="521" ht="15.75" customHeight="1">
      <c r="A521" s="34"/>
      <c r="G521" s="34"/>
    </row>
    <row r="522" ht="15.75" customHeight="1">
      <c r="A522" s="34"/>
      <c r="G522" s="34"/>
    </row>
    <row r="523" ht="15.75" customHeight="1">
      <c r="A523" s="34"/>
      <c r="G523" s="34"/>
    </row>
    <row r="524" ht="15.75" customHeight="1">
      <c r="A524" s="34"/>
      <c r="G524" s="34"/>
    </row>
    <row r="525" ht="15.75" customHeight="1">
      <c r="A525" s="34"/>
      <c r="G525" s="34"/>
    </row>
    <row r="526" ht="15.75" customHeight="1">
      <c r="A526" s="34"/>
      <c r="G526" s="34"/>
    </row>
    <row r="527" ht="15.75" customHeight="1">
      <c r="A527" s="34"/>
      <c r="G527" s="34"/>
    </row>
    <row r="528" ht="15.75" customHeight="1">
      <c r="A528" s="34"/>
      <c r="G528" s="34"/>
    </row>
    <row r="529" ht="15.75" customHeight="1">
      <c r="A529" s="34"/>
      <c r="G529" s="34"/>
    </row>
    <row r="530" ht="15.75" customHeight="1">
      <c r="A530" s="34"/>
      <c r="G530" s="34"/>
    </row>
    <row r="531" ht="15.75" customHeight="1">
      <c r="A531" s="34"/>
      <c r="G531" s="34"/>
    </row>
    <row r="532" ht="15.75" customHeight="1">
      <c r="A532" s="34"/>
      <c r="G532" s="34"/>
    </row>
    <row r="533" ht="15.75" customHeight="1">
      <c r="A533" s="34"/>
      <c r="G533" s="34"/>
    </row>
    <row r="534" ht="15.75" customHeight="1">
      <c r="A534" s="34"/>
      <c r="G534" s="34"/>
    </row>
    <row r="535" ht="15.75" customHeight="1">
      <c r="A535" s="34"/>
      <c r="G535" s="34"/>
    </row>
    <row r="536" ht="15.75" customHeight="1">
      <c r="A536" s="34"/>
      <c r="G536" s="34"/>
    </row>
    <row r="537" ht="15.75" customHeight="1">
      <c r="A537" s="34"/>
      <c r="G537" s="34"/>
    </row>
    <row r="538" ht="15.75" customHeight="1">
      <c r="A538" s="34"/>
      <c r="G538" s="34"/>
    </row>
    <row r="539" ht="15.75" customHeight="1">
      <c r="A539" s="34"/>
      <c r="G539" s="34"/>
    </row>
    <row r="540" ht="15.75" customHeight="1">
      <c r="A540" s="34"/>
      <c r="G540" s="34"/>
    </row>
    <row r="541" ht="15.75" customHeight="1">
      <c r="A541" s="34"/>
      <c r="G541" s="34"/>
    </row>
    <row r="542" ht="15.75" customHeight="1">
      <c r="A542" s="34"/>
      <c r="G542" s="34"/>
    </row>
    <row r="543" ht="15.75" customHeight="1">
      <c r="A543" s="34"/>
      <c r="G543" s="34"/>
    </row>
    <row r="544" ht="15.75" customHeight="1">
      <c r="A544" s="34"/>
      <c r="G544" s="34"/>
    </row>
    <row r="545" ht="15.75" customHeight="1">
      <c r="A545" s="34"/>
      <c r="G545" s="34"/>
    </row>
    <row r="546" ht="15.75" customHeight="1">
      <c r="A546" s="34"/>
      <c r="G546" s="34"/>
    </row>
    <row r="547" ht="15.75" customHeight="1">
      <c r="A547" s="34"/>
      <c r="G547" s="34"/>
    </row>
    <row r="548" ht="15.75" customHeight="1">
      <c r="A548" s="34"/>
      <c r="G548" s="34"/>
    </row>
    <row r="549" ht="15.75" customHeight="1">
      <c r="A549" s="34"/>
      <c r="G549" s="34"/>
    </row>
    <row r="550" ht="15.75" customHeight="1">
      <c r="A550" s="34"/>
      <c r="G550" s="34"/>
    </row>
    <row r="551" ht="15.75" customHeight="1">
      <c r="A551" s="34"/>
      <c r="G551" s="34"/>
    </row>
    <row r="552" ht="15.75" customHeight="1">
      <c r="A552" s="34"/>
      <c r="G552" s="34"/>
    </row>
    <row r="553" ht="15.75" customHeight="1">
      <c r="A553" s="34"/>
      <c r="G553" s="34"/>
    </row>
    <row r="554" ht="15.75" customHeight="1">
      <c r="A554" s="34"/>
      <c r="G554" s="34"/>
    </row>
    <row r="555" ht="15.75" customHeight="1">
      <c r="A555" s="34"/>
      <c r="G555" s="34"/>
    </row>
    <row r="556" ht="15.75" customHeight="1">
      <c r="A556" s="34"/>
      <c r="G556" s="34"/>
    </row>
    <row r="557" ht="15.75" customHeight="1">
      <c r="A557" s="34"/>
      <c r="G557" s="34"/>
    </row>
    <row r="558" ht="15.75" customHeight="1">
      <c r="A558" s="34"/>
      <c r="G558" s="34"/>
    </row>
    <row r="559" ht="15.75" customHeight="1">
      <c r="A559" s="34"/>
      <c r="G559" s="34"/>
    </row>
    <row r="560" ht="15.75" customHeight="1">
      <c r="A560" s="34"/>
      <c r="G560" s="34"/>
    </row>
    <row r="561" ht="15.75" customHeight="1">
      <c r="A561" s="34"/>
      <c r="G561" s="34"/>
    </row>
    <row r="562" ht="15.75" customHeight="1">
      <c r="A562" s="34"/>
      <c r="G562" s="34"/>
    </row>
    <row r="563" ht="15.75" customHeight="1">
      <c r="A563" s="34"/>
      <c r="G563" s="34"/>
    </row>
    <row r="564" ht="15.75" customHeight="1">
      <c r="A564" s="34"/>
      <c r="G564" s="34"/>
    </row>
    <row r="565" ht="15.75" customHeight="1">
      <c r="A565" s="34"/>
      <c r="G565" s="34"/>
    </row>
    <row r="566" ht="15.75" customHeight="1">
      <c r="A566" s="34"/>
      <c r="G566" s="34"/>
    </row>
    <row r="567" ht="15.75" customHeight="1">
      <c r="A567" s="34"/>
      <c r="G567" s="34"/>
    </row>
    <row r="568" ht="15.75" customHeight="1">
      <c r="A568" s="34"/>
      <c r="G568" s="34"/>
    </row>
    <row r="569" ht="15.75" customHeight="1">
      <c r="A569" s="34"/>
      <c r="G569" s="34"/>
    </row>
    <row r="570" ht="15.75" customHeight="1">
      <c r="A570" s="34"/>
      <c r="G570" s="34"/>
    </row>
    <row r="571" ht="15.75" customHeight="1">
      <c r="A571" s="34"/>
      <c r="G571" s="34"/>
    </row>
    <row r="572" ht="15.75" customHeight="1">
      <c r="A572" s="34"/>
      <c r="G572" s="34"/>
    </row>
    <row r="573" ht="15.75" customHeight="1">
      <c r="A573" s="34"/>
      <c r="G573" s="34"/>
    </row>
    <row r="574" ht="15.75" customHeight="1">
      <c r="A574" s="34"/>
      <c r="G574" s="34"/>
    </row>
    <row r="575" ht="15.75" customHeight="1">
      <c r="A575" s="34"/>
      <c r="G575" s="34"/>
    </row>
    <row r="576" ht="15.75" customHeight="1">
      <c r="A576" s="34"/>
      <c r="G576" s="34"/>
    </row>
    <row r="577" ht="15.75" customHeight="1">
      <c r="A577" s="34"/>
      <c r="G577" s="34"/>
    </row>
    <row r="578" ht="15.75" customHeight="1">
      <c r="A578" s="34"/>
      <c r="G578" s="34"/>
    </row>
    <row r="579" ht="15.75" customHeight="1">
      <c r="A579" s="34"/>
      <c r="G579" s="34"/>
    </row>
    <row r="580" ht="15.75" customHeight="1">
      <c r="A580" s="34"/>
      <c r="G580" s="34"/>
    </row>
    <row r="581" ht="15.75" customHeight="1">
      <c r="A581" s="34"/>
      <c r="G581" s="34"/>
    </row>
    <row r="582" ht="15.75" customHeight="1">
      <c r="A582" s="34"/>
      <c r="G582" s="34"/>
    </row>
    <row r="583" ht="15.75" customHeight="1">
      <c r="A583" s="34"/>
      <c r="G583" s="34"/>
    </row>
    <row r="584" ht="15.75" customHeight="1">
      <c r="A584" s="34"/>
      <c r="G584" s="34"/>
    </row>
    <row r="585" ht="15.75" customHeight="1">
      <c r="A585" s="34"/>
      <c r="G585" s="34"/>
    </row>
    <row r="586" ht="15.75" customHeight="1">
      <c r="A586" s="34"/>
      <c r="G586" s="34"/>
    </row>
    <row r="587" ht="15.75" customHeight="1">
      <c r="A587" s="34"/>
      <c r="G587" s="34"/>
    </row>
    <row r="588" ht="15.75" customHeight="1">
      <c r="A588" s="34"/>
      <c r="G588" s="34"/>
    </row>
    <row r="589" ht="15.75" customHeight="1">
      <c r="A589" s="34"/>
      <c r="G589" s="34"/>
    </row>
    <row r="590" ht="15.75" customHeight="1">
      <c r="A590" s="34"/>
      <c r="G590" s="34"/>
    </row>
    <row r="591" ht="15.75" customHeight="1">
      <c r="A591" s="34"/>
      <c r="G591" s="34"/>
    </row>
    <row r="592" ht="15.75" customHeight="1">
      <c r="A592" s="34"/>
      <c r="G592" s="34"/>
    </row>
    <row r="593" ht="15.75" customHeight="1">
      <c r="A593" s="34"/>
      <c r="G593" s="34"/>
    </row>
    <row r="594" ht="15.75" customHeight="1">
      <c r="A594" s="34"/>
      <c r="G594" s="34"/>
    </row>
    <row r="595" ht="15.75" customHeight="1">
      <c r="A595" s="34"/>
      <c r="G595" s="34"/>
    </row>
    <row r="596" ht="15.75" customHeight="1">
      <c r="A596" s="34"/>
      <c r="G596" s="34"/>
    </row>
    <row r="597" ht="15.75" customHeight="1">
      <c r="A597" s="34"/>
      <c r="G597" s="34"/>
    </row>
    <row r="598" ht="15.75" customHeight="1">
      <c r="A598" s="34"/>
      <c r="G598" s="34"/>
    </row>
    <row r="599" ht="15.75" customHeight="1">
      <c r="A599" s="34"/>
      <c r="G599" s="34"/>
    </row>
    <row r="600" ht="15.75" customHeight="1">
      <c r="A600" s="34"/>
      <c r="G600" s="34"/>
    </row>
    <row r="601" ht="15.75" customHeight="1">
      <c r="A601" s="34"/>
      <c r="G601" s="34"/>
    </row>
    <row r="602" ht="15.75" customHeight="1">
      <c r="A602" s="34"/>
      <c r="G602" s="34"/>
    </row>
    <row r="603" ht="15.75" customHeight="1">
      <c r="A603" s="34"/>
      <c r="G603" s="34"/>
    </row>
    <row r="604" ht="15.75" customHeight="1">
      <c r="A604" s="34"/>
      <c r="G604" s="34"/>
    </row>
    <row r="605" ht="15.75" customHeight="1">
      <c r="A605" s="34"/>
      <c r="G605" s="34"/>
    </row>
    <row r="606" ht="15.75" customHeight="1">
      <c r="A606" s="34"/>
      <c r="G606" s="34"/>
    </row>
    <row r="607" ht="15.75" customHeight="1">
      <c r="A607" s="34"/>
      <c r="G607" s="34"/>
    </row>
    <row r="608" ht="15.75" customHeight="1">
      <c r="A608" s="34"/>
      <c r="G608" s="34"/>
    </row>
    <row r="609" ht="15.75" customHeight="1">
      <c r="A609" s="34"/>
      <c r="G609" s="34"/>
    </row>
    <row r="610" ht="15.75" customHeight="1">
      <c r="A610" s="34"/>
      <c r="G610" s="34"/>
    </row>
    <row r="611" ht="15.75" customHeight="1">
      <c r="A611" s="34"/>
      <c r="G611" s="34"/>
    </row>
    <row r="612" ht="15.75" customHeight="1">
      <c r="A612" s="34"/>
      <c r="G612" s="34"/>
    </row>
    <row r="613" ht="15.75" customHeight="1">
      <c r="A613" s="34"/>
      <c r="G613" s="34"/>
    </row>
    <row r="614" ht="15.75" customHeight="1">
      <c r="A614" s="34"/>
      <c r="G614" s="34"/>
    </row>
    <row r="615" ht="15.75" customHeight="1">
      <c r="A615" s="34"/>
      <c r="G615" s="34"/>
    </row>
    <row r="616" ht="15.75" customHeight="1">
      <c r="A616" s="34"/>
      <c r="G616" s="34"/>
    </row>
    <row r="617" ht="15.75" customHeight="1">
      <c r="A617" s="34"/>
      <c r="G617" s="34"/>
    </row>
    <row r="618" ht="15.75" customHeight="1">
      <c r="A618" s="34"/>
      <c r="G618" s="34"/>
    </row>
    <row r="619" ht="15.75" customHeight="1">
      <c r="A619" s="34"/>
      <c r="G619" s="34"/>
    </row>
    <row r="620" ht="15.75" customHeight="1">
      <c r="A620" s="34"/>
      <c r="G620" s="34"/>
    </row>
    <row r="621" ht="15.75" customHeight="1">
      <c r="A621" s="34"/>
      <c r="G621" s="34"/>
    </row>
    <row r="622" ht="15.75" customHeight="1">
      <c r="A622" s="34"/>
      <c r="G622" s="34"/>
    </row>
    <row r="623" ht="15.75" customHeight="1">
      <c r="A623" s="34"/>
      <c r="G623" s="34"/>
    </row>
    <row r="624" ht="15.75" customHeight="1">
      <c r="A624" s="34"/>
      <c r="G624" s="34"/>
    </row>
    <row r="625" ht="15.75" customHeight="1">
      <c r="A625" s="34"/>
      <c r="G625" s="34"/>
    </row>
    <row r="626" ht="15.75" customHeight="1">
      <c r="A626" s="34"/>
      <c r="G626" s="34"/>
    </row>
    <row r="627" ht="15.75" customHeight="1">
      <c r="A627" s="34"/>
      <c r="G627" s="34"/>
    </row>
    <row r="628" ht="15.75" customHeight="1">
      <c r="A628" s="34"/>
      <c r="G628" s="34"/>
    </row>
    <row r="629" ht="15.75" customHeight="1">
      <c r="A629" s="34"/>
      <c r="G629" s="34"/>
    </row>
    <row r="630" ht="15.75" customHeight="1">
      <c r="A630" s="34"/>
      <c r="G630" s="34"/>
    </row>
    <row r="631" ht="15.75" customHeight="1">
      <c r="A631" s="34"/>
      <c r="G631" s="34"/>
    </row>
    <row r="632" ht="15.75" customHeight="1">
      <c r="A632" s="34"/>
      <c r="G632" s="34"/>
    </row>
    <row r="633" ht="15.75" customHeight="1">
      <c r="A633" s="34"/>
      <c r="G633" s="34"/>
    </row>
    <row r="634" ht="15.75" customHeight="1">
      <c r="A634" s="34"/>
      <c r="G634" s="34"/>
    </row>
    <row r="635" ht="15.75" customHeight="1">
      <c r="A635" s="34"/>
      <c r="G635" s="34"/>
    </row>
    <row r="636" ht="15.75" customHeight="1">
      <c r="A636" s="34"/>
      <c r="G636" s="34"/>
    </row>
    <row r="637" ht="15.75" customHeight="1">
      <c r="A637" s="34"/>
      <c r="G637" s="34"/>
    </row>
    <row r="638" ht="15.75" customHeight="1">
      <c r="A638" s="34"/>
      <c r="G638" s="34"/>
    </row>
    <row r="639" ht="15.75" customHeight="1">
      <c r="A639" s="34"/>
      <c r="G639" s="34"/>
    </row>
    <row r="640" ht="15.75" customHeight="1">
      <c r="A640" s="34"/>
      <c r="G640" s="34"/>
    </row>
    <row r="641" ht="15.75" customHeight="1">
      <c r="A641" s="34"/>
      <c r="G641" s="34"/>
    </row>
    <row r="642" ht="15.75" customHeight="1">
      <c r="A642" s="34"/>
      <c r="G642" s="34"/>
    </row>
    <row r="643" ht="15.75" customHeight="1">
      <c r="A643" s="34"/>
      <c r="G643" s="34"/>
    </row>
    <row r="644" ht="15.75" customHeight="1">
      <c r="A644" s="34"/>
      <c r="G644" s="34"/>
    </row>
    <row r="645" ht="15.75" customHeight="1">
      <c r="A645" s="34"/>
      <c r="G645" s="34"/>
    </row>
    <row r="646" ht="15.75" customHeight="1">
      <c r="A646" s="34"/>
      <c r="G646" s="34"/>
    </row>
    <row r="647" ht="15.75" customHeight="1">
      <c r="A647" s="34"/>
      <c r="G647" s="34"/>
    </row>
    <row r="648" ht="15.75" customHeight="1">
      <c r="A648" s="34"/>
      <c r="G648" s="34"/>
    </row>
    <row r="649" ht="15.75" customHeight="1">
      <c r="A649" s="34"/>
      <c r="G649" s="34"/>
    </row>
    <row r="650" ht="15.75" customHeight="1">
      <c r="A650" s="34"/>
      <c r="G650" s="34"/>
    </row>
    <row r="651" ht="15.75" customHeight="1">
      <c r="A651" s="34"/>
      <c r="G651" s="34"/>
    </row>
    <row r="652" ht="15.75" customHeight="1">
      <c r="A652" s="34"/>
      <c r="G652" s="34"/>
    </row>
    <row r="653" ht="15.75" customHeight="1">
      <c r="A653" s="34"/>
      <c r="G653" s="34"/>
    </row>
    <row r="654" ht="15.75" customHeight="1">
      <c r="A654" s="34"/>
      <c r="G654" s="34"/>
    </row>
    <row r="655" ht="15.75" customHeight="1">
      <c r="A655" s="34"/>
      <c r="G655" s="34"/>
    </row>
    <row r="656" ht="15.75" customHeight="1">
      <c r="A656" s="34"/>
      <c r="G656" s="34"/>
    </row>
    <row r="657" ht="15.75" customHeight="1">
      <c r="A657" s="34"/>
      <c r="G657" s="34"/>
    </row>
    <row r="658" ht="15.75" customHeight="1">
      <c r="A658" s="34"/>
      <c r="G658" s="34"/>
    </row>
    <row r="659" ht="15.75" customHeight="1">
      <c r="A659" s="34"/>
      <c r="G659" s="34"/>
    </row>
    <row r="660" ht="15.75" customHeight="1">
      <c r="A660" s="34"/>
      <c r="G660" s="34"/>
    </row>
    <row r="661" ht="15.75" customHeight="1">
      <c r="A661" s="34"/>
      <c r="G661" s="34"/>
    </row>
    <row r="662" ht="15.75" customHeight="1">
      <c r="A662" s="34"/>
      <c r="G662" s="34"/>
    </row>
    <row r="663" ht="15.75" customHeight="1">
      <c r="A663" s="34"/>
      <c r="G663" s="34"/>
    </row>
    <row r="664" ht="15.75" customHeight="1">
      <c r="A664" s="34"/>
      <c r="G664" s="34"/>
    </row>
    <row r="665" ht="15.75" customHeight="1">
      <c r="A665" s="34"/>
      <c r="G665" s="34"/>
    </row>
    <row r="666" ht="15.75" customHeight="1">
      <c r="A666" s="34"/>
      <c r="G666" s="34"/>
    </row>
    <row r="667" ht="15.75" customHeight="1">
      <c r="A667" s="34"/>
      <c r="G667" s="34"/>
    </row>
    <row r="668" ht="15.75" customHeight="1">
      <c r="A668" s="34"/>
      <c r="G668" s="34"/>
    </row>
    <row r="669" ht="15.75" customHeight="1">
      <c r="A669" s="34"/>
      <c r="G669" s="34"/>
    </row>
    <row r="670" ht="15.75" customHeight="1">
      <c r="A670" s="34"/>
      <c r="G670" s="34"/>
    </row>
    <row r="671" ht="15.75" customHeight="1">
      <c r="A671" s="34"/>
      <c r="G671" s="34"/>
    </row>
    <row r="672" ht="15.75" customHeight="1">
      <c r="A672" s="34"/>
      <c r="G672" s="34"/>
    </row>
    <row r="673" ht="15.75" customHeight="1">
      <c r="A673" s="34"/>
      <c r="G673" s="34"/>
    </row>
    <row r="674" ht="15.75" customHeight="1">
      <c r="A674" s="34"/>
      <c r="G674" s="34"/>
    </row>
    <row r="675" ht="15.75" customHeight="1">
      <c r="A675" s="34"/>
      <c r="G675" s="34"/>
    </row>
    <row r="676" ht="15.75" customHeight="1">
      <c r="A676" s="34"/>
      <c r="G676" s="34"/>
    </row>
    <row r="677" ht="15.75" customHeight="1">
      <c r="A677" s="34"/>
      <c r="G677" s="34"/>
    </row>
    <row r="678" ht="15.75" customHeight="1">
      <c r="A678" s="34"/>
      <c r="G678" s="34"/>
    </row>
    <row r="679" ht="15.75" customHeight="1">
      <c r="A679" s="34"/>
      <c r="G679" s="34"/>
    </row>
    <row r="680" ht="15.75" customHeight="1">
      <c r="A680" s="34"/>
      <c r="G680" s="34"/>
    </row>
    <row r="681" ht="15.75" customHeight="1">
      <c r="A681" s="34"/>
      <c r="G681" s="34"/>
    </row>
    <row r="682" ht="15.75" customHeight="1">
      <c r="A682" s="34"/>
      <c r="G682" s="34"/>
    </row>
    <row r="683" ht="15.75" customHeight="1">
      <c r="A683" s="34"/>
      <c r="G683" s="34"/>
    </row>
    <row r="684" ht="15.75" customHeight="1">
      <c r="A684" s="34"/>
      <c r="G684" s="34"/>
    </row>
    <row r="685" ht="15.75" customHeight="1">
      <c r="A685" s="34"/>
      <c r="G685" s="34"/>
    </row>
    <row r="686" ht="15.75" customHeight="1">
      <c r="A686" s="34"/>
      <c r="G686" s="34"/>
    </row>
    <row r="687" ht="15.75" customHeight="1">
      <c r="A687" s="34"/>
      <c r="G687" s="34"/>
    </row>
    <row r="688" ht="15.75" customHeight="1">
      <c r="A688" s="34"/>
      <c r="G688" s="34"/>
    </row>
    <row r="689" ht="15.75" customHeight="1">
      <c r="A689" s="34"/>
      <c r="G689" s="34"/>
    </row>
    <row r="690" ht="15.75" customHeight="1">
      <c r="A690" s="34"/>
      <c r="G690" s="34"/>
    </row>
    <row r="691" ht="15.75" customHeight="1">
      <c r="A691" s="34"/>
      <c r="G691" s="34"/>
    </row>
    <row r="692" ht="15.75" customHeight="1">
      <c r="A692" s="34"/>
      <c r="G692" s="34"/>
    </row>
    <row r="693" ht="15.75" customHeight="1">
      <c r="A693" s="34"/>
      <c r="G693" s="34"/>
    </row>
    <row r="694" ht="15.75" customHeight="1">
      <c r="A694" s="34"/>
      <c r="G694" s="34"/>
    </row>
    <row r="695" ht="15.75" customHeight="1">
      <c r="A695" s="34"/>
      <c r="G695" s="34"/>
    </row>
    <row r="696" ht="15.75" customHeight="1">
      <c r="A696" s="34"/>
      <c r="G696" s="34"/>
    </row>
    <row r="697" ht="15.75" customHeight="1">
      <c r="A697" s="34"/>
      <c r="G697" s="34"/>
    </row>
    <row r="698" ht="15.75" customHeight="1">
      <c r="A698" s="34"/>
      <c r="G698" s="34"/>
    </row>
    <row r="699" ht="15.75" customHeight="1">
      <c r="A699" s="34"/>
      <c r="G699" s="34"/>
    </row>
    <row r="700" ht="15.75" customHeight="1">
      <c r="A700" s="34"/>
      <c r="G700" s="34"/>
    </row>
    <row r="701" ht="15.75" customHeight="1">
      <c r="A701" s="34"/>
      <c r="G701" s="34"/>
    </row>
    <row r="702" ht="15.75" customHeight="1">
      <c r="A702" s="34"/>
      <c r="G702" s="34"/>
    </row>
    <row r="703" ht="15.75" customHeight="1">
      <c r="A703" s="34"/>
      <c r="G703" s="34"/>
    </row>
    <row r="704" ht="15.75" customHeight="1">
      <c r="A704" s="34"/>
      <c r="G704" s="34"/>
    </row>
    <row r="705" ht="15.75" customHeight="1">
      <c r="A705" s="34"/>
      <c r="G705" s="34"/>
    </row>
    <row r="706" ht="15.75" customHeight="1">
      <c r="A706" s="34"/>
      <c r="G706" s="34"/>
    </row>
    <row r="707" ht="15.75" customHeight="1">
      <c r="A707" s="34"/>
      <c r="G707" s="34"/>
    </row>
    <row r="708" ht="15.75" customHeight="1">
      <c r="A708" s="34"/>
      <c r="G708" s="34"/>
    </row>
    <row r="709" ht="15.75" customHeight="1">
      <c r="A709" s="34"/>
      <c r="G709" s="34"/>
    </row>
    <row r="710" ht="15.75" customHeight="1">
      <c r="A710" s="34"/>
      <c r="G710" s="34"/>
    </row>
    <row r="711" ht="15.75" customHeight="1">
      <c r="A711" s="34"/>
      <c r="G711" s="34"/>
    </row>
    <row r="712" ht="15.75" customHeight="1">
      <c r="A712" s="34"/>
      <c r="G712" s="34"/>
    </row>
    <row r="713" ht="15.75" customHeight="1">
      <c r="A713" s="34"/>
      <c r="G713" s="34"/>
    </row>
    <row r="714" ht="15.75" customHeight="1">
      <c r="A714" s="34"/>
      <c r="G714" s="34"/>
    </row>
    <row r="715" ht="15.75" customHeight="1">
      <c r="A715" s="34"/>
      <c r="G715" s="34"/>
    </row>
    <row r="716" ht="15.75" customHeight="1">
      <c r="A716" s="34"/>
      <c r="G716" s="34"/>
    </row>
    <row r="717" ht="15.75" customHeight="1">
      <c r="A717" s="34"/>
      <c r="G717" s="34"/>
    </row>
    <row r="718" ht="15.75" customHeight="1">
      <c r="A718" s="34"/>
      <c r="G718" s="34"/>
    </row>
    <row r="719" ht="15.75" customHeight="1">
      <c r="A719" s="34"/>
      <c r="G719" s="34"/>
    </row>
    <row r="720" ht="15.75" customHeight="1">
      <c r="A720" s="34"/>
      <c r="G720" s="34"/>
    </row>
    <row r="721" ht="15.75" customHeight="1">
      <c r="A721" s="34"/>
      <c r="G721" s="34"/>
    </row>
    <row r="722" ht="15.75" customHeight="1">
      <c r="A722" s="34"/>
      <c r="G722" s="34"/>
    </row>
    <row r="723" ht="15.75" customHeight="1">
      <c r="A723" s="34"/>
      <c r="G723" s="34"/>
    </row>
    <row r="724" ht="15.75" customHeight="1">
      <c r="A724" s="34"/>
      <c r="G724" s="34"/>
    </row>
    <row r="725" ht="15.75" customHeight="1">
      <c r="A725" s="34"/>
      <c r="G725" s="34"/>
    </row>
    <row r="726" ht="15.75" customHeight="1">
      <c r="A726" s="34"/>
      <c r="G726" s="34"/>
    </row>
    <row r="727" ht="15.75" customHeight="1">
      <c r="A727" s="34"/>
      <c r="G727" s="34"/>
    </row>
    <row r="728" ht="15.75" customHeight="1">
      <c r="A728" s="34"/>
      <c r="G728" s="34"/>
    </row>
    <row r="729" ht="15.75" customHeight="1">
      <c r="A729" s="34"/>
      <c r="G729" s="34"/>
    </row>
    <row r="730" ht="15.75" customHeight="1">
      <c r="A730" s="34"/>
      <c r="G730" s="34"/>
    </row>
    <row r="731" ht="15.75" customHeight="1">
      <c r="A731" s="34"/>
      <c r="G731" s="34"/>
    </row>
    <row r="732" ht="15.75" customHeight="1">
      <c r="A732" s="34"/>
      <c r="G732" s="34"/>
    </row>
    <row r="733" ht="15.75" customHeight="1">
      <c r="A733" s="34"/>
      <c r="G733" s="34"/>
    </row>
    <row r="734" ht="15.75" customHeight="1">
      <c r="A734" s="34"/>
      <c r="G734" s="34"/>
    </row>
    <row r="735" ht="15.75" customHeight="1">
      <c r="A735" s="34"/>
      <c r="G735" s="34"/>
    </row>
    <row r="736" ht="15.75" customHeight="1">
      <c r="A736" s="34"/>
      <c r="G736" s="34"/>
    </row>
    <row r="737" ht="15.75" customHeight="1">
      <c r="A737" s="34"/>
      <c r="G737" s="34"/>
    </row>
    <row r="738" ht="15.75" customHeight="1">
      <c r="A738" s="34"/>
      <c r="G738" s="34"/>
    </row>
    <row r="739" ht="15.75" customHeight="1">
      <c r="A739" s="34"/>
      <c r="G739" s="34"/>
    </row>
    <row r="740" ht="15.75" customHeight="1">
      <c r="A740" s="34"/>
      <c r="G740" s="34"/>
    </row>
    <row r="741" ht="15.75" customHeight="1">
      <c r="A741" s="34"/>
      <c r="G741" s="34"/>
    </row>
    <row r="742" ht="15.75" customHeight="1">
      <c r="A742" s="34"/>
      <c r="G742" s="34"/>
    </row>
    <row r="743" ht="15.75" customHeight="1">
      <c r="A743" s="34"/>
      <c r="G743" s="34"/>
    </row>
    <row r="744" ht="15.75" customHeight="1">
      <c r="A744" s="34"/>
      <c r="G744" s="34"/>
    </row>
    <row r="745" ht="15.75" customHeight="1">
      <c r="A745" s="34"/>
      <c r="G745" s="34"/>
    </row>
    <row r="746" ht="15.75" customHeight="1">
      <c r="A746" s="34"/>
      <c r="G746" s="34"/>
    </row>
    <row r="747" ht="15.75" customHeight="1">
      <c r="A747" s="34"/>
      <c r="G747" s="34"/>
    </row>
    <row r="748" ht="15.75" customHeight="1">
      <c r="A748" s="34"/>
      <c r="G748" s="34"/>
    </row>
    <row r="749" ht="15.75" customHeight="1">
      <c r="A749" s="34"/>
      <c r="G749" s="34"/>
    </row>
    <row r="750" ht="15.75" customHeight="1">
      <c r="A750" s="34"/>
      <c r="G750" s="34"/>
    </row>
    <row r="751" ht="15.75" customHeight="1">
      <c r="A751" s="34"/>
      <c r="G751" s="34"/>
    </row>
    <row r="752" ht="15.75" customHeight="1">
      <c r="A752" s="34"/>
      <c r="G752" s="34"/>
    </row>
    <row r="753" ht="15.75" customHeight="1">
      <c r="A753" s="34"/>
      <c r="G753" s="34"/>
    </row>
    <row r="754" ht="15.75" customHeight="1">
      <c r="A754" s="34"/>
      <c r="G754" s="34"/>
    </row>
    <row r="755" ht="15.75" customHeight="1">
      <c r="A755" s="34"/>
      <c r="G755" s="34"/>
    </row>
    <row r="756" ht="15.75" customHeight="1">
      <c r="A756" s="34"/>
      <c r="G756" s="34"/>
    </row>
    <row r="757" ht="15.75" customHeight="1">
      <c r="A757" s="34"/>
      <c r="G757" s="34"/>
    </row>
    <row r="758" ht="15.75" customHeight="1">
      <c r="A758" s="34"/>
      <c r="G758" s="34"/>
    </row>
    <row r="759" ht="15.75" customHeight="1">
      <c r="A759" s="34"/>
      <c r="G759" s="34"/>
    </row>
    <row r="760" ht="15.75" customHeight="1">
      <c r="A760" s="34"/>
      <c r="G760" s="34"/>
    </row>
    <row r="761" ht="15.75" customHeight="1">
      <c r="A761" s="34"/>
      <c r="G761" s="34"/>
    </row>
    <row r="762" ht="15.75" customHeight="1">
      <c r="A762" s="34"/>
      <c r="G762" s="34"/>
    </row>
    <row r="763" ht="15.75" customHeight="1">
      <c r="A763" s="34"/>
      <c r="G763" s="34"/>
    </row>
    <row r="764" ht="15.75" customHeight="1">
      <c r="A764" s="34"/>
      <c r="G764" s="34"/>
    </row>
    <row r="765" ht="15.75" customHeight="1">
      <c r="A765" s="34"/>
      <c r="G765" s="34"/>
    </row>
    <row r="766" ht="15.75" customHeight="1">
      <c r="A766" s="34"/>
      <c r="G766" s="34"/>
    </row>
    <row r="767" ht="15.75" customHeight="1">
      <c r="A767" s="34"/>
      <c r="G767" s="34"/>
    </row>
    <row r="768" ht="15.75" customHeight="1">
      <c r="A768" s="34"/>
      <c r="G768" s="34"/>
    </row>
    <row r="769" ht="15.75" customHeight="1">
      <c r="A769" s="34"/>
      <c r="G769" s="34"/>
    </row>
    <row r="770" ht="15.75" customHeight="1">
      <c r="A770" s="34"/>
      <c r="G770" s="34"/>
    </row>
    <row r="771" ht="15.75" customHeight="1">
      <c r="A771" s="34"/>
      <c r="G771" s="34"/>
    </row>
    <row r="772" ht="15.75" customHeight="1">
      <c r="A772" s="34"/>
      <c r="G772" s="34"/>
    </row>
    <row r="773" ht="15.75" customHeight="1">
      <c r="A773" s="34"/>
      <c r="G773" s="34"/>
    </row>
    <row r="774" ht="15.75" customHeight="1">
      <c r="A774" s="34"/>
      <c r="G774" s="34"/>
    </row>
    <row r="775" ht="15.75" customHeight="1">
      <c r="A775" s="34"/>
      <c r="G775" s="34"/>
    </row>
    <row r="776" ht="15.75" customHeight="1">
      <c r="A776" s="34"/>
      <c r="G776" s="34"/>
    </row>
    <row r="777" ht="15.75" customHeight="1">
      <c r="A777" s="34"/>
      <c r="G777" s="34"/>
    </row>
    <row r="778" ht="15.75" customHeight="1">
      <c r="A778" s="34"/>
      <c r="G778" s="34"/>
    </row>
    <row r="779" ht="15.75" customHeight="1">
      <c r="A779" s="34"/>
      <c r="G779" s="34"/>
    </row>
    <row r="780" ht="15.75" customHeight="1">
      <c r="A780" s="34"/>
      <c r="G780" s="34"/>
    </row>
    <row r="781" ht="15.75" customHeight="1">
      <c r="A781" s="34"/>
      <c r="G781" s="34"/>
    </row>
    <row r="782" ht="15.75" customHeight="1">
      <c r="A782" s="34"/>
      <c r="G782" s="34"/>
    </row>
    <row r="783" ht="15.75" customHeight="1">
      <c r="A783" s="34"/>
      <c r="G783" s="34"/>
    </row>
    <row r="784" ht="15.75" customHeight="1">
      <c r="A784" s="34"/>
      <c r="G784" s="34"/>
    </row>
    <row r="785" ht="15.75" customHeight="1">
      <c r="A785" s="34"/>
      <c r="G785" s="34"/>
    </row>
    <row r="786" ht="15.75" customHeight="1">
      <c r="A786" s="34"/>
      <c r="G786" s="34"/>
    </row>
    <row r="787" ht="15.75" customHeight="1">
      <c r="A787" s="34"/>
      <c r="G787" s="34"/>
    </row>
    <row r="788" ht="15.75" customHeight="1">
      <c r="A788" s="34"/>
      <c r="G788" s="34"/>
    </row>
    <row r="789" ht="15.75" customHeight="1">
      <c r="A789" s="34"/>
      <c r="G789" s="34"/>
    </row>
    <row r="790" ht="15.75" customHeight="1">
      <c r="A790" s="34"/>
      <c r="G790" s="34"/>
    </row>
    <row r="791" ht="15.75" customHeight="1">
      <c r="A791" s="34"/>
      <c r="G791" s="34"/>
    </row>
    <row r="792" ht="15.75" customHeight="1">
      <c r="A792" s="34"/>
      <c r="G792" s="34"/>
    </row>
    <row r="793" ht="15.75" customHeight="1">
      <c r="A793" s="34"/>
      <c r="G793" s="34"/>
    </row>
    <row r="794" ht="15.75" customHeight="1">
      <c r="A794" s="34"/>
      <c r="G794" s="34"/>
    </row>
    <row r="795" ht="15.75" customHeight="1">
      <c r="A795" s="34"/>
      <c r="G795" s="34"/>
    </row>
    <row r="796" ht="15.75" customHeight="1">
      <c r="A796" s="34"/>
      <c r="G796" s="34"/>
    </row>
    <row r="797" ht="15.75" customHeight="1">
      <c r="A797" s="34"/>
      <c r="G797" s="34"/>
    </row>
    <row r="798" ht="15.75" customHeight="1">
      <c r="A798" s="34"/>
      <c r="G798" s="34"/>
    </row>
    <row r="799" ht="15.75" customHeight="1">
      <c r="A799" s="34"/>
      <c r="G799" s="34"/>
    </row>
    <row r="800" ht="15.75" customHeight="1">
      <c r="A800" s="34"/>
      <c r="G800" s="34"/>
    </row>
    <row r="801" ht="15.75" customHeight="1">
      <c r="A801" s="34"/>
      <c r="G801" s="34"/>
    </row>
    <row r="802" ht="15.75" customHeight="1">
      <c r="A802" s="34"/>
      <c r="G802" s="34"/>
    </row>
    <row r="803" ht="15.75" customHeight="1">
      <c r="A803" s="34"/>
      <c r="G803" s="34"/>
    </row>
    <row r="804" ht="15.75" customHeight="1">
      <c r="A804" s="34"/>
      <c r="G804" s="34"/>
    </row>
    <row r="805" ht="15.75" customHeight="1">
      <c r="A805" s="34"/>
      <c r="G805" s="34"/>
    </row>
    <row r="806" ht="15.75" customHeight="1">
      <c r="A806" s="34"/>
      <c r="G806" s="34"/>
    </row>
    <row r="807" ht="15.75" customHeight="1">
      <c r="A807" s="34"/>
      <c r="G807" s="34"/>
    </row>
    <row r="808" ht="15.75" customHeight="1">
      <c r="A808" s="34"/>
      <c r="G808" s="34"/>
    </row>
    <row r="809" ht="15.75" customHeight="1">
      <c r="A809" s="34"/>
      <c r="G809" s="34"/>
    </row>
    <row r="810" ht="15.75" customHeight="1">
      <c r="A810" s="34"/>
      <c r="G810" s="34"/>
    </row>
    <row r="811" ht="15.75" customHeight="1">
      <c r="A811" s="34"/>
      <c r="G811" s="34"/>
    </row>
    <row r="812" ht="15.75" customHeight="1">
      <c r="A812" s="34"/>
      <c r="G812" s="34"/>
    </row>
    <row r="813" ht="15.75" customHeight="1">
      <c r="A813" s="34"/>
      <c r="G813" s="34"/>
    </row>
    <row r="814" ht="15.75" customHeight="1">
      <c r="A814" s="34"/>
      <c r="G814" s="34"/>
    </row>
    <row r="815" ht="15.75" customHeight="1">
      <c r="A815" s="34"/>
      <c r="G815" s="34"/>
    </row>
    <row r="816" ht="15.75" customHeight="1">
      <c r="A816" s="34"/>
      <c r="G816" s="34"/>
    </row>
    <row r="817" ht="15.75" customHeight="1">
      <c r="A817" s="34"/>
      <c r="G817" s="34"/>
    </row>
    <row r="818" ht="15.75" customHeight="1">
      <c r="A818" s="34"/>
      <c r="G818" s="34"/>
    </row>
    <row r="819" ht="15.75" customHeight="1">
      <c r="A819" s="34"/>
      <c r="G819" s="34"/>
    </row>
    <row r="820" ht="15.75" customHeight="1">
      <c r="A820" s="34"/>
      <c r="G820" s="34"/>
    </row>
    <row r="821" ht="15.75" customHeight="1">
      <c r="A821" s="34"/>
      <c r="G821" s="34"/>
    </row>
    <row r="822" ht="15.75" customHeight="1">
      <c r="A822" s="34"/>
      <c r="G822" s="34"/>
    </row>
    <row r="823" ht="15.75" customHeight="1">
      <c r="A823" s="34"/>
      <c r="G823" s="34"/>
    </row>
    <row r="824" ht="15.75" customHeight="1">
      <c r="A824" s="34"/>
      <c r="G824" s="34"/>
    </row>
    <row r="825" ht="15.75" customHeight="1">
      <c r="A825" s="34"/>
      <c r="G825" s="34"/>
    </row>
    <row r="826" ht="15.75" customHeight="1">
      <c r="A826" s="34"/>
      <c r="G826" s="34"/>
    </row>
    <row r="827" ht="15.75" customHeight="1">
      <c r="A827" s="34"/>
      <c r="G827" s="34"/>
    </row>
    <row r="828" ht="15.75" customHeight="1">
      <c r="A828" s="34"/>
      <c r="G828" s="34"/>
    </row>
    <row r="829" ht="15.75" customHeight="1">
      <c r="A829" s="34"/>
      <c r="G829" s="34"/>
    </row>
    <row r="830" ht="15.75" customHeight="1">
      <c r="A830" s="34"/>
      <c r="G830" s="34"/>
    </row>
    <row r="831" ht="15.75" customHeight="1">
      <c r="A831" s="34"/>
      <c r="G831" s="34"/>
    </row>
    <row r="832" ht="15.75" customHeight="1">
      <c r="A832" s="34"/>
      <c r="G832" s="34"/>
    </row>
    <row r="833" ht="15.75" customHeight="1">
      <c r="A833" s="34"/>
      <c r="G833" s="34"/>
    </row>
    <row r="834" ht="15.75" customHeight="1">
      <c r="A834" s="34"/>
      <c r="G834" s="34"/>
    </row>
    <row r="835" ht="15.75" customHeight="1">
      <c r="A835" s="34"/>
      <c r="G835" s="34"/>
    </row>
    <row r="836" ht="15.75" customHeight="1">
      <c r="A836" s="34"/>
      <c r="G836" s="34"/>
    </row>
    <row r="837" ht="15.75" customHeight="1">
      <c r="A837" s="34"/>
      <c r="G837" s="34"/>
    </row>
    <row r="838" ht="15.75" customHeight="1">
      <c r="A838" s="34"/>
      <c r="G838" s="34"/>
    </row>
    <row r="839" ht="15.75" customHeight="1">
      <c r="A839" s="34"/>
      <c r="G839" s="34"/>
    </row>
    <row r="840" ht="15.75" customHeight="1">
      <c r="A840" s="34"/>
      <c r="G840" s="34"/>
    </row>
    <row r="841" ht="15.75" customHeight="1">
      <c r="A841" s="34"/>
      <c r="G841" s="34"/>
    </row>
    <row r="842" ht="15.75" customHeight="1">
      <c r="A842" s="34"/>
      <c r="G842" s="34"/>
    </row>
    <row r="843" ht="15.75" customHeight="1">
      <c r="A843" s="34"/>
      <c r="G843" s="34"/>
    </row>
    <row r="844" ht="15.75" customHeight="1">
      <c r="A844" s="34"/>
      <c r="G844" s="34"/>
    </row>
    <row r="845" ht="15.75" customHeight="1">
      <c r="A845" s="34"/>
      <c r="G845" s="34"/>
    </row>
    <row r="846" ht="15.75" customHeight="1">
      <c r="A846" s="34"/>
      <c r="G846" s="34"/>
    </row>
    <row r="847" ht="15.75" customHeight="1">
      <c r="A847" s="34"/>
      <c r="G847" s="34"/>
    </row>
    <row r="848" ht="15.75" customHeight="1">
      <c r="A848" s="34"/>
      <c r="G848" s="34"/>
    </row>
    <row r="849" ht="15.75" customHeight="1">
      <c r="A849" s="34"/>
      <c r="G849" s="34"/>
    </row>
    <row r="850" ht="15.75" customHeight="1">
      <c r="A850" s="34"/>
      <c r="G850" s="34"/>
    </row>
    <row r="851" ht="15.75" customHeight="1">
      <c r="A851" s="34"/>
      <c r="G851" s="34"/>
    </row>
    <row r="852" ht="15.75" customHeight="1">
      <c r="A852" s="34"/>
      <c r="G852" s="34"/>
    </row>
    <row r="853" ht="15.75" customHeight="1">
      <c r="A853" s="34"/>
      <c r="G853" s="34"/>
    </row>
    <row r="854" ht="15.75" customHeight="1">
      <c r="A854" s="34"/>
      <c r="G854" s="34"/>
    </row>
    <row r="855" ht="15.75" customHeight="1">
      <c r="A855" s="34"/>
      <c r="G855" s="34"/>
    </row>
    <row r="856" ht="15.75" customHeight="1">
      <c r="A856" s="34"/>
      <c r="G856" s="34"/>
    </row>
    <row r="857" ht="15.75" customHeight="1">
      <c r="A857" s="34"/>
      <c r="G857" s="34"/>
    </row>
    <row r="858" ht="15.75" customHeight="1">
      <c r="A858" s="34"/>
      <c r="G858" s="34"/>
    </row>
    <row r="859" ht="15.75" customHeight="1">
      <c r="A859" s="34"/>
      <c r="G859" s="34"/>
    </row>
    <row r="860" ht="15.75" customHeight="1">
      <c r="A860" s="34"/>
      <c r="G860" s="34"/>
    </row>
    <row r="861" ht="15.75" customHeight="1">
      <c r="A861" s="34"/>
      <c r="G861" s="34"/>
    </row>
    <row r="862" ht="15.75" customHeight="1">
      <c r="A862" s="34"/>
      <c r="G862" s="34"/>
    </row>
    <row r="863" ht="15.75" customHeight="1">
      <c r="A863" s="34"/>
      <c r="G863" s="34"/>
    </row>
    <row r="864" ht="15.75" customHeight="1">
      <c r="A864" s="34"/>
      <c r="G864" s="34"/>
    </row>
    <row r="865" ht="15.75" customHeight="1">
      <c r="A865" s="34"/>
      <c r="G865" s="34"/>
    </row>
    <row r="866" ht="15.75" customHeight="1">
      <c r="A866" s="34"/>
      <c r="G866" s="34"/>
    </row>
    <row r="867" ht="15.75" customHeight="1">
      <c r="A867" s="34"/>
      <c r="G867" s="34"/>
    </row>
    <row r="868" ht="15.75" customHeight="1">
      <c r="A868" s="34"/>
      <c r="G868" s="34"/>
    </row>
    <row r="869" ht="15.75" customHeight="1">
      <c r="A869" s="34"/>
      <c r="G869" s="34"/>
    </row>
    <row r="870" ht="15.75" customHeight="1">
      <c r="A870" s="34"/>
      <c r="G870" s="34"/>
    </row>
    <row r="871" ht="15.75" customHeight="1">
      <c r="A871" s="34"/>
      <c r="G871" s="34"/>
    </row>
    <row r="872" ht="15.75" customHeight="1">
      <c r="A872" s="34"/>
      <c r="G872" s="34"/>
    </row>
    <row r="873" ht="15.75" customHeight="1">
      <c r="A873" s="34"/>
      <c r="G873" s="34"/>
    </row>
    <row r="874" ht="15.75" customHeight="1">
      <c r="A874" s="34"/>
      <c r="G874" s="34"/>
    </row>
    <row r="875" ht="15.75" customHeight="1">
      <c r="A875" s="34"/>
      <c r="G875" s="34"/>
    </row>
    <row r="876" ht="15.75" customHeight="1">
      <c r="A876" s="34"/>
      <c r="G876" s="34"/>
    </row>
    <row r="877" ht="15.75" customHeight="1">
      <c r="A877" s="34"/>
      <c r="G877" s="34"/>
    </row>
    <row r="878" ht="15.75" customHeight="1">
      <c r="A878" s="34"/>
      <c r="G878" s="34"/>
    </row>
    <row r="879" ht="15.75" customHeight="1">
      <c r="A879" s="34"/>
      <c r="G879" s="34"/>
    </row>
    <row r="880" ht="15.75" customHeight="1">
      <c r="A880" s="34"/>
      <c r="G880" s="34"/>
    </row>
    <row r="881" ht="15.75" customHeight="1">
      <c r="A881" s="34"/>
      <c r="G881" s="34"/>
    </row>
    <row r="882" ht="15.75" customHeight="1">
      <c r="A882" s="34"/>
      <c r="G882" s="34"/>
    </row>
    <row r="883" ht="15.75" customHeight="1">
      <c r="A883" s="34"/>
      <c r="G883" s="34"/>
    </row>
    <row r="884" ht="15.75" customHeight="1">
      <c r="A884" s="34"/>
      <c r="G884" s="34"/>
    </row>
    <row r="885" ht="15.75" customHeight="1">
      <c r="A885" s="34"/>
      <c r="G885" s="34"/>
    </row>
    <row r="886" ht="15.75" customHeight="1">
      <c r="A886" s="34"/>
      <c r="G886" s="34"/>
    </row>
    <row r="887" ht="15.75" customHeight="1">
      <c r="A887" s="34"/>
      <c r="G887" s="34"/>
    </row>
    <row r="888" ht="15.75" customHeight="1">
      <c r="A888" s="34"/>
      <c r="G888" s="34"/>
    </row>
    <row r="889" ht="15.75" customHeight="1">
      <c r="A889" s="34"/>
      <c r="G889" s="34"/>
    </row>
    <row r="890" ht="15.75" customHeight="1">
      <c r="A890" s="34"/>
      <c r="G890" s="34"/>
    </row>
    <row r="891" ht="15.75" customHeight="1">
      <c r="A891" s="34"/>
      <c r="G891" s="34"/>
    </row>
    <row r="892" ht="15.75" customHeight="1">
      <c r="A892" s="34"/>
      <c r="G892" s="34"/>
    </row>
    <row r="893" ht="15.75" customHeight="1">
      <c r="A893" s="34"/>
      <c r="G893" s="34"/>
    </row>
    <row r="894" ht="15.75" customHeight="1">
      <c r="A894" s="34"/>
      <c r="G894" s="34"/>
    </row>
    <row r="895" ht="15.75" customHeight="1">
      <c r="A895" s="34"/>
      <c r="G895" s="34"/>
    </row>
    <row r="896" ht="15.75" customHeight="1">
      <c r="A896" s="34"/>
      <c r="G896" s="34"/>
    </row>
    <row r="897" ht="15.75" customHeight="1">
      <c r="A897" s="34"/>
      <c r="G897" s="34"/>
    </row>
    <row r="898" ht="15.75" customHeight="1">
      <c r="A898" s="34"/>
      <c r="G898" s="34"/>
    </row>
    <row r="899" ht="15.75" customHeight="1">
      <c r="A899" s="34"/>
      <c r="G899" s="34"/>
    </row>
    <row r="900" ht="15.75" customHeight="1">
      <c r="A900" s="34"/>
      <c r="G900" s="34"/>
    </row>
    <row r="901" ht="15.75" customHeight="1">
      <c r="A901" s="34"/>
      <c r="G901" s="34"/>
    </row>
    <row r="902" ht="15.75" customHeight="1">
      <c r="A902" s="34"/>
      <c r="G902" s="34"/>
    </row>
    <row r="903" ht="15.75" customHeight="1">
      <c r="A903" s="34"/>
      <c r="G903" s="34"/>
    </row>
    <row r="904" ht="15.75" customHeight="1">
      <c r="A904" s="34"/>
      <c r="G904" s="34"/>
    </row>
    <row r="905" ht="15.75" customHeight="1">
      <c r="A905" s="34"/>
      <c r="G905" s="34"/>
    </row>
    <row r="906" ht="15.75" customHeight="1">
      <c r="A906" s="34"/>
      <c r="G906" s="34"/>
    </row>
    <row r="907" ht="15.75" customHeight="1">
      <c r="A907" s="34"/>
      <c r="G907" s="34"/>
    </row>
    <row r="908" ht="15.75" customHeight="1">
      <c r="A908" s="34"/>
      <c r="G908" s="34"/>
    </row>
    <row r="909" ht="15.75" customHeight="1">
      <c r="A909" s="34"/>
      <c r="G909" s="34"/>
    </row>
    <row r="910" ht="15.75" customHeight="1">
      <c r="A910" s="34"/>
      <c r="G910" s="34"/>
    </row>
    <row r="911" ht="15.75" customHeight="1">
      <c r="A911" s="34"/>
      <c r="G911" s="34"/>
    </row>
    <row r="912" ht="15.75" customHeight="1">
      <c r="A912" s="34"/>
      <c r="G912" s="34"/>
    </row>
    <row r="913" ht="15.75" customHeight="1">
      <c r="A913" s="34"/>
      <c r="G913" s="34"/>
    </row>
    <row r="914" ht="15.75" customHeight="1">
      <c r="A914" s="34"/>
      <c r="G914" s="34"/>
    </row>
    <row r="915" ht="15.75" customHeight="1">
      <c r="A915" s="34"/>
      <c r="G915" s="34"/>
    </row>
    <row r="916" ht="15.75" customHeight="1">
      <c r="A916" s="34"/>
      <c r="G916" s="34"/>
    </row>
    <row r="917" ht="15.75" customHeight="1">
      <c r="A917" s="34"/>
      <c r="G917" s="34"/>
    </row>
    <row r="918" ht="15.75" customHeight="1">
      <c r="A918" s="34"/>
      <c r="G918" s="34"/>
    </row>
    <row r="919" ht="15.75" customHeight="1">
      <c r="A919" s="34"/>
      <c r="G919" s="34"/>
    </row>
    <row r="920" ht="15.75" customHeight="1">
      <c r="A920" s="34"/>
      <c r="G920" s="34"/>
    </row>
    <row r="921" ht="15.75" customHeight="1">
      <c r="A921" s="34"/>
      <c r="G921" s="34"/>
    </row>
    <row r="922" ht="15.75" customHeight="1">
      <c r="A922" s="34"/>
      <c r="G922" s="34"/>
    </row>
    <row r="923" ht="15.75" customHeight="1">
      <c r="A923" s="34"/>
      <c r="G923" s="34"/>
    </row>
    <row r="924" ht="15.75" customHeight="1">
      <c r="A924" s="34"/>
      <c r="G924" s="34"/>
    </row>
    <row r="925" ht="15.75" customHeight="1">
      <c r="A925" s="34"/>
      <c r="G925" s="34"/>
    </row>
    <row r="926" ht="15.75" customHeight="1">
      <c r="A926" s="34"/>
      <c r="G926" s="34"/>
    </row>
    <row r="927" ht="15.75" customHeight="1">
      <c r="A927" s="34"/>
      <c r="G927" s="34"/>
    </row>
    <row r="928" ht="15.75" customHeight="1">
      <c r="A928" s="34"/>
      <c r="G928" s="34"/>
    </row>
    <row r="929" ht="15.75" customHeight="1">
      <c r="A929" s="34"/>
      <c r="G929" s="34"/>
    </row>
    <row r="930" ht="15.75" customHeight="1">
      <c r="A930" s="34"/>
      <c r="G930" s="34"/>
    </row>
    <row r="931" ht="15.75" customHeight="1">
      <c r="A931" s="34"/>
      <c r="G931" s="34"/>
    </row>
    <row r="932" ht="15.75" customHeight="1">
      <c r="A932" s="34"/>
      <c r="G932" s="34"/>
    </row>
    <row r="933" ht="15.75" customHeight="1">
      <c r="A933" s="34"/>
      <c r="G933" s="34"/>
    </row>
    <row r="934" ht="15.75" customHeight="1">
      <c r="A934" s="34"/>
      <c r="G934" s="34"/>
    </row>
    <row r="935" ht="15.75" customHeight="1">
      <c r="A935" s="34"/>
      <c r="G935" s="34"/>
    </row>
    <row r="936" ht="15.75" customHeight="1">
      <c r="A936" s="34"/>
      <c r="G936" s="34"/>
    </row>
    <row r="937" ht="15.75" customHeight="1">
      <c r="A937" s="34"/>
      <c r="G937" s="34"/>
    </row>
    <row r="938" ht="15.75" customHeight="1">
      <c r="A938" s="34"/>
      <c r="G938" s="34"/>
    </row>
    <row r="939" ht="15.75" customHeight="1">
      <c r="A939" s="34"/>
      <c r="G939" s="34"/>
    </row>
    <row r="940" ht="15.75" customHeight="1">
      <c r="A940" s="34"/>
      <c r="G940" s="34"/>
    </row>
    <row r="941" ht="15.75" customHeight="1">
      <c r="A941" s="34"/>
      <c r="G941" s="34"/>
    </row>
    <row r="942" ht="15.75" customHeight="1">
      <c r="A942" s="34"/>
      <c r="G942" s="34"/>
    </row>
    <row r="943" ht="15.75" customHeight="1">
      <c r="A943" s="34"/>
      <c r="G943" s="34"/>
    </row>
    <row r="944" ht="15.75" customHeight="1">
      <c r="A944" s="34"/>
      <c r="G944" s="34"/>
    </row>
    <row r="945" ht="15.75" customHeight="1">
      <c r="A945" s="34"/>
      <c r="G945" s="34"/>
    </row>
    <row r="946" ht="15.75" customHeight="1">
      <c r="A946" s="34"/>
      <c r="G946" s="34"/>
    </row>
    <row r="947" ht="15.75" customHeight="1">
      <c r="A947" s="34"/>
      <c r="G947" s="34"/>
    </row>
    <row r="948" ht="15.75" customHeight="1">
      <c r="A948" s="34"/>
      <c r="G948" s="34"/>
    </row>
    <row r="949" ht="15.75" customHeight="1">
      <c r="A949" s="34"/>
      <c r="G949" s="34"/>
    </row>
    <row r="950" ht="15.75" customHeight="1">
      <c r="A950" s="34"/>
      <c r="G950" s="34"/>
    </row>
    <row r="951" ht="15.75" customHeight="1">
      <c r="A951" s="34"/>
      <c r="G951" s="34"/>
    </row>
    <row r="952" ht="15.75" customHeight="1">
      <c r="A952" s="34"/>
      <c r="G952" s="34"/>
    </row>
    <row r="953" ht="15.75" customHeight="1">
      <c r="A953" s="34"/>
      <c r="G953" s="34"/>
    </row>
    <row r="954" ht="15.75" customHeight="1">
      <c r="A954" s="34"/>
      <c r="G954" s="34"/>
    </row>
    <row r="955" ht="15.75" customHeight="1">
      <c r="A955" s="34"/>
      <c r="G955" s="34"/>
    </row>
    <row r="956" ht="15.75" customHeight="1">
      <c r="A956" s="34"/>
      <c r="G956" s="34"/>
    </row>
    <row r="957" ht="15.75" customHeight="1">
      <c r="A957" s="34"/>
      <c r="G957" s="34"/>
    </row>
    <row r="958" ht="15.75" customHeight="1">
      <c r="A958" s="34"/>
      <c r="G958" s="34"/>
    </row>
    <row r="959" ht="15.75" customHeight="1">
      <c r="A959" s="34"/>
      <c r="G959" s="34"/>
    </row>
    <row r="960" ht="15.75" customHeight="1">
      <c r="A960" s="34"/>
      <c r="G960" s="34"/>
    </row>
    <row r="961" ht="15.75" customHeight="1">
      <c r="A961" s="34"/>
      <c r="G961" s="34"/>
    </row>
    <row r="962" ht="15.75" customHeight="1">
      <c r="A962" s="34"/>
      <c r="G962" s="34"/>
    </row>
    <row r="963" ht="15.75" customHeight="1">
      <c r="A963" s="34"/>
      <c r="G963" s="34"/>
    </row>
    <row r="964" ht="15.75" customHeight="1">
      <c r="A964" s="34"/>
      <c r="G964" s="34"/>
    </row>
    <row r="965" ht="15.75" customHeight="1">
      <c r="A965" s="34"/>
      <c r="G965" s="34"/>
    </row>
    <row r="966" ht="15.75" customHeight="1">
      <c r="A966" s="34"/>
      <c r="G966" s="34"/>
    </row>
    <row r="967" ht="15.75" customHeight="1">
      <c r="A967" s="34"/>
      <c r="G967" s="34"/>
    </row>
    <row r="968" ht="15.75" customHeight="1">
      <c r="A968" s="34"/>
      <c r="G968" s="34"/>
    </row>
    <row r="969" ht="15.75" customHeight="1">
      <c r="A969" s="34"/>
      <c r="G969" s="34"/>
    </row>
    <row r="970" ht="15.75" customHeight="1">
      <c r="A970" s="34"/>
      <c r="G970" s="34"/>
    </row>
    <row r="971" ht="15.75" customHeight="1">
      <c r="A971" s="34"/>
      <c r="G971" s="34"/>
    </row>
    <row r="972" ht="15.75" customHeight="1">
      <c r="A972" s="34"/>
      <c r="G972" s="34"/>
    </row>
    <row r="973" ht="15.75" customHeight="1">
      <c r="A973" s="34"/>
      <c r="G973" s="34"/>
    </row>
    <row r="974" ht="15.75" customHeight="1">
      <c r="A974" s="34"/>
      <c r="G974" s="34"/>
    </row>
    <row r="975" ht="15.75" customHeight="1">
      <c r="A975" s="34"/>
      <c r="G975" s="34"/>
    </row>
    <row r="976" ht="15.75" customHeight="1">
      <c r="A976" s="34"/>
      <c r="G976" s="34"/>
    </row>
    <row r="977" ht="15.75" customHeight="1">
      <c r="A977" s="34"/>
      <c r="G977" s="34"/>
    </row>
    <row r="978" ht="15.75" customHeight="1">
      <c r="A978" s="34"/>
      <c r="G978" s="34"/>
    </row>
    <row r="979" ht="15.75" customHeight="1">
      <c r="A979" s="34"/>
      <c r="G979" s="34"/>
    </row>
    <row r="980" ht="15.75" customHeight="1">
      <c r="A980" s="34"/>
      <c r="G980" s="34"/>
    </row>
    <row r="981" ht="15.75" customHeight="1">
      <c r="G981" s="34"/>
    </row>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4">
    <mergeCell ref="A1:H3"/>
    <mergeCell ref="A4:H6"/>
    <mergeCell ref="A7:H7"/>
    <mergeCell ref="A8:H8"/>
  </mergeCells>
  <conditionalFormatting sqref="F11:F1004">
    <cfRule type="cellIs" dxfId="0" priority="1" operator="greaterThan">
      <formula>0</formula>
    </cfRule>
  </conditionalFormatting>
  <conditionalFormatting sqref="F11:F1004">
    <cfRule type="cellIs" dxfId="1" priority="2" operator="lessThan">
      <formula>0</formula>
    </cfRule>
  </conditionalFormatting>
  <dataValidations>
    <dataValidation type="list" allowBlank="1" showInputMessage="1" showErrorMessage="1" prompt="Kun verdier fra nedtrekkslisten er godkjent (konto og kontonavn). Rett opp eller velg fra nedtrekksliste." sqref="G11:G981">
      <formula1>Kontoplan!$D$14:$D$53</formula1>
    </dataValidation>
    <dataValidation type="list" allowBlank="1" showInputMessage="1" showErrorMessage="1" prompt="Kun fullt månedsnavn er godtatt. Rett opp eller velg fra nedtrekksliste." sqref="A11:A980">
      <formula1>"Januar,Februar,Mars,April,Mai,Juni,Juli,August,September,Oktober,November,Desember"</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0" topLeftCell="A11" activePane="bottomLeft" state="frozen"/>
      <selection activeCell="B12" sqref="B12" pane="bottomLeft"/>
    </sheetView>
  </sheetViews>
  <sheetFormatPr customHeight="1" defaultColWidth="11.22" defaultRowHeight="15.0"/>
  <cols>
    <col customWidth="1" min="1" max="1" width="10.78"/>
    <col customWidth="1" min="2" max="2" width="5.78"/>
    <col customWidth="1" min="3" max="3" width="23.78"/>
    <col customWidth="1" min="4" max="4" width="34.11"/>
    <col customWidth="1" min="5" max="5" width="23.44"/>
    <col customWidth="1" min="6" max="6" width="14.33"/>
    <col customWidth="1" min="7" max="7" width="30.67"/>
    <col customWidth="1" min="8" max="8" width="60.67"/>
    <col customWidth="1" min="9" max="26" width="11.11"/>
  </cols>
  <sheetData>
    <row r="1" ht="15.75" customHeight="1">
      <c r="A1" s="1" t="s">
        <v>58</v>
      </c>
      <c r="B1" s="2"/>
      <c r="C1" s="2"/>
      <c r="D1" s="2"/>
      <c r="E1" s="2"/>
      <c r="F1" s="2"/>
      <c r="G1" s="2"/>
      <c r="H1" s="3"/>
    </row>
    <row r="2" ht="15.75" customHeight="1">
      <c r="A2" s="5"/>
      <c r="H2" s="6"/>
    </row>
    <row r="3" ht="15.75" customHeight="1">
      <c r="A3" s="7"/>
      <c r="B3" s="8"/>
      <c r="C3" s="8"/>
      <c r="D3" s="8"/>
      <c r="E3" s="8"/>
      <c r="F3" s="8"/>
      <c r="G3" s="8"/>
      <c r="H3" s="9"/>
    </row>
    <row r="4" ht="15.75" customHeight="1">
      <c r="A4" s="21" t="str">
        <f>Forside!B4</f>
        <v>BI Athletics</v>
      </c>
      <c r="B4" s="2"/>
      <c r="C4" s="2"/>
      <c r="D4" s="2"/>
      <c r="E4" s="2"/>
      <c r="F4" s="2"/>
      <c r="G4" s="2"/>
      <c r="H4" s="3"/>
    </row>
    <row r="5" ht="15.75" customHeight="1">
      <c r="A5" s="5"/>
      <c r="H5" s="6"/>
    </row>
    <row r="6" ht="15.75" customHeight="1">
      <c r="A6" s="7"/>
      <c r="B6" s="8"/>
      <c r="C6" s="8"/>
      <c r="D6" s="8"/>
      <c r="E6" s="8"/>
      <c r="F6" s="8"/>
      <c r="G6" s="8"/>
      <c r="H6" s="9"/>
    </row>
    <row r="7" ht="15.75" customHeight="1">
      <c r="A7" s="17" t="str">
        <f>IF(Forside!C7=0,"",Forside!C7)</f>
        <v>Bordtennis</v>
      </c>
      <c r="B7" s="11"/>
      <c r="C7" s="11"/>
      <c r="D7" s="11"/>
      <c r="E7" s="11"/>
      <c r="F7" s="11"/>
      <c r="G7" s="11"/>
      <c r="H7" s="12"/>
    </row>
    <row r="8" ht="15.75" customHeight="1">
      <c r="A8" s="17">
        <f>IF(Forside!C9=0,"",Forside!C9)</f>
        <v>2022</v>
      </c>
      <c r="B8" s="11"/>
      <c r="C8" s="11"/>
      <c r="D8" s="11"/>
      <c r="E8" s="11"/>
      <c r="F8" s="11"/>
      <c r="G8" s="11"/>
      <c r="H8" s="12"/>
    </row>
    <row r="9" ht="15.75" customHeight="1">
      <c r="A9" s="4"/>
      <c r="B9" s="4"/>
      <c r="C9" s="4"/>
      <c r="D9" s="4"/>
      <c r="E9" s="4"/>
      <c r="F9" s="4"/>
      <c r="G9" s="4"/>
      <c r="H9" s="4"/>
    </row>
    <row r="10" ht="15.75" customHeight="1">
      <c r="A10" s="22" t="s">
        <v>11</v>
      </c>
      <c r="B10" s="22" t="s">
        <v>12</v>
      </c>
      <c r="C10" s="22" t="s">
        <v>13</v>
      </c>
      <c r="D10" s="22" t="s">
        <v>14</v>
      </c>
      <c r="E10" s="22" t="s">
        <v>15</v>
      </c>
      <c r="F10" s="22" t="s">
        <v>16</v>
      </c>
      <c r="G10" s="22" t="s">
        <v>17</v>
      </c>
      <c r="H10" s="22" t="s">
        <v>18</v>
      </c>
    </row>
    <row r="11" ht="15.75" customHeight="1">
      <c r="A11" s="23"/>
      <c r="B11" s="24"/>
      <c r="C11" s="23"/>
      <c r="D11" s="23"/>
      <c r="E11" s="24"/>
      <c r="F11" s="25"/>
      <c r="G11" s="24"/>
      <c r="H11" s="24"/>
    </row>
    <row r="12" ht="15.75" customHeight="1">
      <c r="A12" s="23"/>
      <c r="B12" s="24"/>
      <c r="C12" s="23"/>
      <c r="D12" s="23"/>
      <c r="E12" s="24"/>
      <c r="F12" s="25"/>
      <c r="G12" s="24"/>
      <c r="H12" s="23"/>
    </row>
    <row r="13" ht="15.75" customHeight="1">
      <c r="A13" s="23"/>
      <c r="B13" s="24"/>
      <c r="C13" s="23"/>
      <c r="D13" s="23"/>
      <c r="E13" s="24"/>
      <c r="F13" s="25"/>
      <c r="G13" s="24"/>
      <c r="H13" s="24"/>
    </row>
    <row r="14" ht="15.75" customHeight="1">
      <c r="A14" s="23"/>
      <c r="B14" s="24"/>
      <c r="C14" s="23"/>
      <c r="D14" s="23"/>
      <c r="E14" s="24"/>
      <c r="F14" s="25"/>
      <c r="G14" s="24"/>
      <c r="H14" s="23"/>
    </row>
    <row r="15" ht="15.75" customHeight="1">
      <c r="A15" s="23"/>
      <c r="B15" s="24"/>
      <c r="C15" s="23"/>
      <c r="D15" s="23"/>
      <c r="E15" s="24"/>
      <c r="F15" s="28"/>
      <c r="G15" s="24"/>
      <c r="H15" s="23"/>
    </row>
    <row r="16" ht="15.75" customHeight="1">
      <c r="A16" s="23"/>
      <c r="B16" s="24"/>
      <c r="C16" s="23"/>
      <c r="D16" s="23"/>
      <c r="E16" s="24"/>
      <c r="F16" s="25"/>
      <c r="G16" s="24"/>
      <c r="H16" s="23"/>
    </row>
    <row r="17" ht="15.75" customHeight="1">
      <c r="A17" s="23"/>
      <c r="B17" s="24"/>
      <c r="C17" s="23"/>
      <c r="D17" s="23"/>
      <c r="E17" s="24"/>
      <c r="F17" s="25"/>
      <c r="G17" s="24"/>
      <c r="H17" s="24"/>
    </row>
    <row r="18" ht="15.75" customHeight="1">
      <c r="A18" s="23"/>
      <c r="B18" s="24"/>
      <c r="C18" s="23"/>
      <c r="D18" s="23"/>
      <c r="E18" s="24"/>
      <c r="F18" s="25"/>
      <c r="G18" s="24"/>
      <c r="H18" s="23"/>
    </row>
    <row r="19" ht="15.75" customHeight="1">
      <c r="A19" s="23"/>
      <c r="B19" s="24"/>
      <c r="C19" s="23"/>
      <c r="D19" s="23"/>
      <c r="E19" s="24"/>
      <c r="F19" s="25"/>
      <c r="G19" s="24"/>
      <c r="H19" s="23"/>
    </row>
    <row r="20" ht="15.75" customHeight="1">
      <c r="A20" s="23"/>
      <c r="B20" s="29"/>
      <c r="C20" s="23"/>
      <c r="D20" s="23"/>
      <c r="E20" s="24"/>
      <c r="F20" s="25"/>
      <c r="G20" s="24"/>
      <c r="H20" s="24"/>
    </row>
    <row r="21" ht="15.75" customHeight="1">
      <c r="A21" s="23"/>
      <c r="B21" s="24"/>
      <c r="C21" s="23"/>
      <c r="D21" s="23"/>
      <c r="E21" s="23"/>
      <c r="F21" s="25"/>
      <c r="G21" s="24"/>
      <c r="H21" s="23"/>
    </row>
    <row r="22" ht="15.75" customHeight="1">
      <c r="A22" s="24"/>
      <c r="B22" s="24"/>
      <c r="C22" s="24"/>
      <c r="D22" s="24"/>
      <c r="E22" s="24"/>
      <c r="F22" s="30"/>
      <c r="G22" s="24"/>
      <c r="H22" s="24"/>
    </row>
    <row r="23" ht="15.75" customHeight="1">
      <c r="A23" s="24"/>
      <c r="B23" s="24"/>
      <c r="C23" s="24"/>
      <c r="D23" s="23"/>
      <c r="E23" s="24"/>
      <c r="F23" s="30"/>
      <c r="G23" s="24"/>
      <c r="H23" s="24"/>
    </row>
    <row r="24" ht="15.75" customHeight="1">
      <c r="A24" s="24"/>
      <c r="B24" s="24"/>
      <c r="C24" s="24"/>
      <c r="D24" s="23"/>
      <c r="E24" s="24"/>
      <c r="F24" s="30"/>
      <c r="G24" s="24"/>
      <c r="H24" s="24"/>
    </row>
    <row r="25" ht="15.75" customHeight="1">
      <c r="A25" s="24"/>
      <c r="B25" s="24"/>
      <c r="C25" s="24"/>
      <c r="D25" s="23"/>
      <c r="E25" s="24"/>
      <c r="F25" s="30"/>
      <c r="G25" s="24"/>
      <c r="H25" s="24"/>
    </row>
    <row r="26" ht="15.75" customHeight="1">
      <c r="A26" s="23"/>
      <c r="B26" s="23"/>
      <c r="C26" s="23"/>
      <c r="D26" s="23"/>
      <c r="E26" s="23"/>
      <c r="F26" s="31"/>
      <c r="G26" s="24"/>
      <c r="H26" s="23"/>
    </row>
    <row r="27" ht="15.75" customHeight="1">
      <c r="A27" s="23"/>
      <c r="B27" s="23"/>
      <c r="C27" s="23"/>
      <c r="D27" s="23"/>
      <c r="E27" s="23"/>
      <c r="F27" s="31"/>
      <c r="G27" s="24"/>
      <c r="H27" s="23"/>
    </row>
    <row r="28" ht="15.75" customHeight="1">
      <c r="A28" s="23"/>
      <c r="B28" s="23"/>
      <c r="C28" s="23"/>
      <c r="D28" s="23"/>
      <c r="E28" s="23"/>
      <c r="F28" s="31"/>
      <c r="G28" s="24"/>
      <c r="H28" s="23"/>
    </row>
    <row r="29" ht="15.75" customHeight="1">
      <c r="A29" s="23"/>
      <c r="B29" s="23"/>
      <c r="C29" s="23"/>
      <c r="D29" s="23"/>
      <c r="E29" s="23"/>
      <c r="F29" s="31"/>
      <c r="G29" s="24"/>
      <c r="H29" s="23"/>
    </row>
    <row r="30" ht="15.75" customHeight="1">
      <c r="A30" s="23"/>
      <c r="B30" s="23"/>
      <c r="C30" s="23"/>
      <c r="D30" s="23"/>
      <c r="E30" s="23"/>
      <c r="F30" s="31"/>
      <c r="G30" s="24"/>
      <c r="H30" s="23"/>
    </row>
    <row r="31" ht="15.75" customHeight="1">
      <c r="A31" s="23"/>
      <c r="B31" s="23"/>
      <c r="C31" s="23"/>
      <c r="D31" s="23"/>
      <c r="E31" s="23"/>
      <c r="F31" s="31"/>
      <c r="G31" s="24"/>
      <c r="H31" s="23"/>
    </row>
    <row r="32" ht="15.75" customHeight="1">
      <c r="A32" s="23"/>
      <c r="B32" s="23"/>
      <c r="C32" s="23"/>
      <c r="D32" s="23"/>
      <c r="E32" s="23"/>
      <c r="F32" s="31"/>
      <c r="G32" s="24"/>
      <c r="H32" s="23"/>
    </row>
    <row r="33" ht="15.75" customHeight="1">
      <c r="A33" s="23"/>
      <c r="B33" s="23"/>
      <c r="C33" s="23"/>
      <c r="D33" s="23"/>
      <c r="E33" s="23"/>
      <c r="F33" s="31"/>
      <c r="G33" s="24"/>
      <c r="H33" s="23"/>
    </row>
    <row r="34" ht="15.75" customHeight="1">
      <c r="A34" s="23"/>
      <c r="B34" s="23"/>
      <c r="C34" s="23"/>
      <c r="D34" s="23"/>
      <c r="E34" s="23"/>
      <c r="F34" s="31"/>
      <c r="G34" s="24"/>
      <c r="H34" s="23"/>
    </row>
    <row r="35" ht="15.75" customHeight="1">
      <c r="A35" s="23"/>
      <c r="B35" s="23"/>
      <c r="C35" s="23"/>
      <c r="D35" s="23"/>
      <c r="E35" s="23"/>
      <c r="F35" s="31"/>
      <c r="G35" s="24"/>
      <c r="H35" s="23"/>
    </row>
    <row r="36" ht="15.75" customHeight="1">
      <c r="A36" s="23"/>
      <c r="B36" s="23"/>
      <c r="C36" s="23"/>
      <c r="D36" s="23"/>
      <c r="E36" s="23"/>
      <c r="F36" s="31"/>
      <c r="G36" s="24"/>
      <c r="H36" s="23"/>
    </row>
    <row r="37" ht="15.75" customHeight="1">
      <c r="A37" s="23"/>
      <c r="B37" s="23"/>
      <c r="C37" s="23"/>
      <c r="D37" s="23"/>
      <c r="E37" s="23"/>
      <c r="F37" s="31"/>
      <c r="G37" s="24"/>
      <c r="H37" s="23"/>
    </row>
    <row r="38" ht="15.75" customHeight="1">
      <c r="A38" s="23"/>
      <c r="B38" s="23"/>
      <c r="C38" s="23"/>
      <c r="D38" s="23"/>
      <c r="E38" s="23"/>
      <c r="F38" s="31"/>
      <c r="G38" s="24"/>
      <c r="H38" s="23"/>
    </row>
    <row r="39" ht="15.75" customHeight="1">
      <c r="A39" s="23"/>
      <c r="B39" s="23"/>
      <c r="C39" s="23"/>
      <c r="D39" s="23"/>
      <c r="E39" s="23"/>
      <c r="F39" s="32"/>
      <c r="G39" s="24"/>
      <c r="H39" s="23"/>
    </row>
    <row r="40" ht="15.75" customHeight="1">
      <c r="A40" s="23"/>
      <c r="B40" s="23"/>
      <c r="C40" s="23"/>
      <c r="D40" s="23"/>
      <c r="E40" s="23"/>
      <c r="F40" s="32"/>
      <c r="G40" s="24"/>
      <c r="H40" s="23"/>
    </row>
    <row r="41" ht="15.75" customHeight="1">
      <c r="A41" s="23"/>
      <c r="B41" s="23"/>
      <c r="C41" s="23"/>
      <c r="D41" s="23"/>
      <c r="E41" s="23"/>
      <c r="F41" s="32"/>
      <c r="G41" s="24"/>
      <c r="H41" s="23"/>
    </row>
    <row r="42" ht="15.75" customHeight="1">
      <c r="A42" s="23"/>
      <c r="B42" s="23"/>
      <c r="C42" s="23"/>
      <c r="D42" s="23"/>
      <c r="E42" s="23"/>
      <c r="F42" s="32"/>
      <c r="G42" s="24"/>
      <c r="H42" s="23"/>
    </row>
    <row r="43" ht="15.75" customHeight="1">
      <c r="A43" s="23"/>
      <c r="B43" s="23"/>
      <c r="C43" s="23"/>
      <c r="D43" s="23"/>
      <c r="E43" s="23"/>
      <c r="F43" s="32"/>
      <c r="G43" s="24"/>
      <c r="H43" s="23"/>
    </row>
    <row r="44" ht="15.75" customHeight="1">
      <c r="A44" s="23"/>
      <c r="B44" s="23"/>
      <c r="C44" s="23"/>
      <c r="D44" s="23"/>
      <c r="E44" s="23"/>
      <c r="F44" s="32"/>
      <c r="G44" s="24"/>
      <c r="H44" s="23"/>
    </row>
    <row r="45" ht="15.75" customHeight="1">
      <c r="A45" s="23"/>
      <c r="B45" s="23"/>
      <c r="C45" s="23"/>
      <c r="D45" s="23"/>
      <c r="E45" s="23"/>
      <c r="F45" s="32"/>
      <c r="G45" s="24"/>
      <c r="H45" s="23"/>
    </row>
    <row r="46" ht="15.75" customHeight="1">
      <c r="A46" s="23"/>
      <c r="B46" s="23"/>
      <c r="C46" s="23"/>
      <c r="D46" s="23"/>
      <c r="E46" s="23"/>
      <c r="F46" s="32"/>
      <c r="G46" s="24"/>
      <c r="H46" s="23"/>
    </row>
    <row r="47" ht="15.75" customHeight="1">
      <c r="A47" s="23"/>
      <c r="B47" s="23"/>
      <c r="C47" s="23"/>
      <c r="D47" s="23"/>
      <c r="E47" s="23"/>
      <c r="F47" s="32"/>
      <c r="G47" s="24"/>
      <c r="H47" s="23"/>
    </row>
    <row r="48" ht="15.75" customHeight="1">
      <c r="A48" s="23"/>
      <c r="B48" s="23"/>
      <c r="C48" s="23"/>
      <c r="D48" s="23"/>
      <c r="E48" s="23"/>
      <c r="F48" s="32"/>
      <c r="G48" s="24"/>
      <c r="H48" s="23"/>
    </row>
    <row r="49" ht="15.75" customHeight="1">
      <c r="A49" s="23"/>
      <c r="B49" s="23"/>
      <c r="C49" s="23"/>
      <c r="D49" s="23"/>
      <c r="E49" s="23"/>
      <c r="F49" s="32"/>
      <c r="G49" s="24"/>
      <c r="H49" s="23"/>
    </row>
    <row r="50" ht="15.75" customHeight="1">
      <c r="A50" s="23"/>
      <c r="B50" s="23"/>
      <c r="C50" s="23"/>
      <c r="D50" s="23"/>
      <c r="E50" s="23"/>
      <c r="F50" s="32"/>
      <c r="G50" s="24"/>
      <c r="H50" s="23"/>
    </row>
    <row r="51" ht="15.75" customHeight="1">
      <c r="A51" s="23"/>
      <c r="B51" s="23"/>
      <c r="C51" s="23"/>
      <c r="D51" s="23"/>
      <c r="E51" s="23"/>
      <c r="F51" s="32"/>
      <c r="G51" s="24"/>
      <c r="H51" s="23"/>
    </row>
    <row r="52" ht="15.75" customHeight="1">
      <c r="A52" s="23"/>
      <c r="B52" s="23"/>
      <c r="C52" s="23"/>
      <c r="D52" s="23"/>
      <c r="E52" s="23"/>
      <c r="F52" s="32"/>
      <c r="G52" s="24"/>
      <c r="H52" s="23"/>
    </row>
    <row r="53" ht="15.75" customHeight="1">
      <c r="A53" s="23"/>
      <c r="B53" s="23"/>
      <c r="C53" s="23"/>
      <c r="D53" s="23"/>
      <c r="E53" s="23"/>
      <c r="F53" s="32"/>
      <c r="G53" s="24"/>
      <c r="H53" s="23"/>
    </row>
    <row r="54" ht="15.75" customHeight="1">
      <c r="A54" s="23"/>
      <c r="B54" s="23"/>
      <c r="C54" s="23"/>
      <c r="D54" s="23"/>
      <c r="E54" s="23"/>
      <c r="F54" s="32"/>
      <c r="G54" s="24"/>
      <c r="H54" s="23"/>
    </row>
    <row r="55" ht="15.75" customHeight="1">
      <c r="A55" s="23"/>
      <c r="B55" s="23"/>
      <c r="C55" s="23"/>
      <c r="D55" s="23"/>
      <c r="E55" s="23"/>
      <c r="F55" s="32"/>
      <c r="G55" s="24"/>
      <c r="H55" s="23"/>
    </row>
    <row r="56" ht="15.75" customHeight="1">
      <c r="A56" s="23"/>
      <c r="B56" s="23"/>
      <c r="C56" s="23"/>
      <c r="D56" s="23"/>
      <c r="E56" s="23"/>
      <c r="F56" s="32"/>
      <c r="G56" s="24"/>
      <c r="H56" s="23"/>
    </row>
    <row r="57" ht="15.75" customHeight="1">
      <c r="A57" s="23"/>
      <c r="B57" s="23"/>
      <c r="C57" s="23"/>
      <c r="D57" s="23"/>
      <c r="E57" s="23"/>
      <c r="F57" s="32"/>
      <c r="G57" s="24"/>
      <c r="H57" s="23"/>
    </row>
    <row r="58" ht="15.75" customHeight="1">
      <c r="A58" s="23"/>
      <c r="B58" s="23"/>
      <c r="C58" s="23"/>
      <c r="D58" s="23"/>
      <c r="E58" s="23"/>
      <c r="F58" s="32"/>
      <c r="G58" s="24"/>
      <c r="H58" s="23"/>
    </row>
    <row r="59" ht="15.75" customHeight="1">
      <c r="A59" s="23"/>
      <c r="B59" s="23"/>
      <c r="C59" s="23"/>
      <c r="D59" s="23"/>
      <c r="E59" s="23"/>
      <c r="F59" s="32"/>
      <c r="G59" s="24"/>
      <c r="H59" s="23"/>
    </row>
    <row r="60" ht="15.75" customHeight="1">
      <c r="A60" s="23"/>
      <c r="B60" s="23"/>
      <c r="C60" s="23"/>
      <c r="D60" s="23"/>
      <c r="E60" s="23"/>
      <c r="F60" s="32"/>
      <c r="G60" s="24"/>
      <c r="H60" s="23"/>
    </row>
    <row r="61" ht="15.75" customHeight="1">
      <c r="A61" s="23"/>
      <c r="B61" s="23"/>
      <c r="C61" s="23"/>
      <c r="D61" s="23"/>
      <c r="E61" s="23"/>
      <c r="F61" s="32"/>
      <c r="G61" s="24"/>
      <c r="H61" s="23"/>
    </row>
    <row r="62" ht="15.75" customHeight="1">
      <c r="A62" s="23"/>
      <c r="B62" s="23"/>
      <c r="C62" s="23"/>
      <c r="D62" s="23"/>
      <c r="E62" s="23"/>
      <c r="F62" s="32"/>
      <c r="G62" s="24"/>
      <c r="H62" s="23"/>
    </row>
    <row r="63" ht="15.75" customHeight="1">
      <c r="A63" s="23"/>
      <c r="B63" s="23"/>
      <c r="C63" s="23"/>
      <c r="D63" s="23"/>
      <c r="E63" s="23"/>
      <c r="F63" s="32"/>
      <c r="G63" s="24"/>
      <c r="H63" s="23"/>
    </row>
    <row r="64" ht="15.75" customHeight="1">
      <c r="A64" s="23"/>
      <c r="B64" s="23"/>
      <c r="C64" s="23"/>
      <c r="D64" s="23"/>
      <c r="E64" s="23"/>
      <c r="F64" s="32"/>
      <c r="G64" s="24"/>
      <c r="H64" s="23"/>
    </row>
    <row r="65" ht="15.75" customHeight="1">
      <c r="A65" s="23"/>
      <c r="B65" s="23"/>
      <c r="C65" s="23"/>
      <c r="D65" s="23"/>
      <c r="E65" s="23"/>
      <c r="F65" s="32"/>
      <c r="G65" s="24"/>
      <c r="H65" s="23"/>
    </row>
    <row r="66" ht="15.75" customHeight="1">
      <c r="A66" s="23"/>
      <c r="B66" s="23"/>
      <c r="C66" s="23"/>
      <c r="D66" s="23"/>
      <c r="E66" s="23"/>
      <c r="F66" s="32"/>
      <c r="G66" s="24"/>
      <c r="H66" s="23"/>
    </row>
    <row r="67" ht="15.75" customHeight="1">
      <c r="A67" s="23"/>
      <c r="B67" s="23"/>
      <c r="C67" s="23"/>
      <c r="D67" s="23"/>
      <c r="E67" s="23"/>
      <c r="F67" s="32"/>
      <c r="G67" s="24"/>
      <c r="H67" s="23"/>
    </row>
    <row r="68" ht="15.75" customHeight="1">
      <c r="A68" s="23"/>
      <c r="B68" s="23"/>
      <c r="C68" s="23"/>
      <c r="D68" s="23"/>
      <c r="E68" s="23"/>
      <c r="F68" s="32"/>
      <c r="G68" s="24"/>
      <c r="H68" s="23"/>
    </row>
    <row r="69" ht="15.75" customHeight="1">
      <c r="A69" s="23"/>
      <c r="B69" s="23"/>
      <c r="C69" s="23"/>
      <c r="D69" s="23"/>
      <c r="E69" s="23"/>
      <c r="F69" s="32"/>
      <c r="G69" s="24"/>
      <c r="H69" s="23"/>
    </row>
    <row r="70" ht="15.75" customHeight="1">
      <c r="A70" s="23"/>
      <c r="B70" s="23"/>
      <c r="C70" s="23"/>
      <c r="D70" s="23"/>
      <c r="E70" s="23"/>
      <c r="F70" s="32"/>
      <c r="G70" s="24"/>
      <c r="H70" s="23"/>
    </row>
    <row r="71" ht="15.75" customHeight="1">
      <c r="A71" s="23"/>
      <c r="B71" s="23"/>
      <c r="C71" s="23"/>
      <c r="D71" s="23"/>
      <c r="E71" s="23"/>
      <c r="F71" s="32"/>
      <c r="G71" s="24"/>
      <c r="H71" s="23"/>
    </row>
    <row r="72" ht="15.75" customHeight="1">
      <c r="A72" s="23"/>
      <c r="B72" s="23"/>
      <c r="C72" s="23"/>
      <c r="D72" s="23"/>
      <c r="E72" s="23"/>
      <c r="F72" s="32"/>
      <c r="G72" s="24"/>
      <c r="H72" s="23"/>
    </row>
    <row r="73" ht="15.75" customHeight="1">
      <c r="A73" s="23"/>
      <c r="B73" s="23"/>
      <c r="C73" s="23"/>
      <c r="D73" s="23"/>
      <c r="E73" s="23"/>
      <c r="F73" s="32"/>
      <c r="G73" s="24"/>
      <c r="H73" s="23"/>
    </row>
    <row r="74" ht="15.75" customHeight="1">
      <c r="A74" s="23"/>
      <c r="B74" s="23"/>
      <c r="C74" s="23"/>
      <c r="D74" s="23"/>
      <c r="E74" s="23"/>
      <c r="F74" s="32"/>
      <c r="G74" s="24"/>
      <c r="H74" s="23"/>
    </row>
    <row r="75" ht="15.75" customHeight="1">
      <c r="A75" s="23"/>
      <c r="B75" s="23"/>
      <c r="C75" s="23"/>
      <c r="D75" s="23"/>
      <c r="E75" s="23"/>
      <c r="F75" s="32"/>
      <c r="G75" s="24"/>
      <c r="H75" s="23"/>
    </row>
    <row r="76" ht="15.75" customHeight="1">
      <c r="A76" s="23"/>
      <c r="B76" s="23"/>
      <c r="C76" s="23"/>
      <c r="D76" s="23"/>
      <c r="E76" s="23"/>
      <c r="F76" s="32"/>
      <c r="G76" s="24"/>
      <c r="H76" s="23"/>
    </row>
    <row r="77" ht="15.75" customHeight="1">
      <c r="A77" s="23"/>
      <c r="B77" s="23"/>
      <c r="C77" s="23"/>
      <c r="D77" s="23"/>
      <c r="E77" s="23"/>
      <c r="F77" s="32"/>
      <c r="G77" s="24"/>
      <c r="H77" s="23"/>
    </row>
    <row r="78" ht="15.75" customHeight="1">
      <c r="A78" s="23"/>
      <c r="B78" s="23"/>
      <c r="C78" s="23"/>
      <c r="D78" s="23"/>
      <c r="E78" s="23"/>
      <c r="F78" s="32"/>
      <c r="G78" s="24"/>
      <c r="H78" s="23"/>
    </row>
    <row r="79" ht="15.75" customHeight="1">
      <c r="A79" s="23"/>
      <c r="B79" s="23"/>
      <c r="C79" s="23"/>
      <c r="D79" s="23"/>
      <c r="E79" s="23"/>
      <c r="F79" s="32"/>
      <c r="G79" s="24"/>
      <c r="H79" s="23"/>
    </row>
    <row r="80" ht="15.75" customHeight="1">
      <c r="A80" s="23"/>
      <c r="B80" s="23"/>
      <c r="C80" s="23"/>
      <c r="D80" s="23"/>
      <c r="E80" s="23"/>
      <c r="F80" s="32"/>
      <c r="G80" s="24"/>
      <c r="H80" s="23"/>
    </row>
    <row r="81" ht="15.75" customHeight="1">
      <c r="A81" s="23"/>
      <c r="B81" s="23"/>
      <c r="C81" s="23"/>
      <c r="D81" s="23"/>
      <c r="E81" s="23"/>
      <c r="F81" s="32"/>
      <c r="G81" s="24"/>
      <c r="H81" s="23"/>
    </row>
    <row r="82" ht="15.75" customHeight="1">
      <c r="A82" s="23"/>
      <c r="B82" s="23"/>
      <c r="C82" s="23"/>
      <c r="D82" s="23"/>
      <c r="E82" s="23"/>
      <c r="F82" s="32"/>
      <c r="G82" s="24"/>
      <c r="H82" s="23"/>
    </row>
    <row r="83" ht="15.75" customHeight="1">
      <c r="A83" s="23"/>
      <c r="B83" s="23"/>
      <c r="C83" s="23"/>
      <c r="D83" s="23"/>
      <c r="E83" s="23"/>
      <c r="F83" s="32"/>
      <c r="G83" s="24"/>
      <c r="H83" s="23"/>
    </row>
    <row r="84" ht="15.75" customHeight="1">
      <c r="A84" s="23"/>
      <c r="B84" s="23"/>
      <c r="C84" s="23"/>
      <c r="D84" s="23"/>
      <c r="E84" s="23"/>
      <c r="F84" s="32"/>
      <c r="G84" s="24"/>
      <c r="H84" s="23"/>
    </row>
    <row r="85" ht="15.75" customHeight="1">
      <c r="A85" s="23"/>
      <c r="B85" s="23"/>
      <c r="C85" s="23"/>
      <c r="D85" s="23"/>
      <c r="E85" s="23"/>
      <c r="F85" s="32"/>
      <c r="G85" s="24"/>
      <c r="H85" s="23"/>
    </row>
    <row r="86" ht="15.75" customHeight="1">
      <c r="A86" s="23"/>
      <c r="B86" s="23"/>
      <c r="C86" s="23"/>
      <c r="D86" s="23"/>
      <c r="E86" s="23"/>
      <c r="F86" s="32"/>
      <c r="G86" s="24"/>
      <c r="H86" s="23"/>
    </row>
    <row r="87" ht="15.75" customHeight="1">
      <c r="A87" s="23"/>
      <c r="B87" s="23"/>
      <c r="C87" s="23"/>
      <c r="D87" s="23"/>
      <c r="E87" s="23"/>
      <c r="F87" s="32"/>
      <c r="G87" s="24"/>
      <c r="H87" s="23"/>
    </row>
    <row r="88" ht="15.75" customHeight="1">
      <c r="A88" s="23"/>
      <c r="B88" s="23"/>
      <c r="C88" s="23"/>
      <c r="D88" s="23"/>
      <c r="E88" s="23"/>
      <c r="F88" s="32"/>
      <c r="G88" s="24"/>
      <c r="H88" s="23"/>
    </row>
    <row r="89" ht="15.75" customHeight="1">
      <c r="A89" s="23"/>
      <c r="B89" s="23"/>
      <c r="C89" s="23"/>
      <c r="D89" s="23"/>
      <c r="E89" s="23"/>
      <c r="F89" s="32"/>
      <c r="G89" s="24"/>
      <c r="H89" s="23"/>
    </row>
    <row r="90" ht="15.75" customHeight="1">
      <c r="A90" s="23"/>
      <c r="B90" s="23"/>
      <c r="C90" s="23"/>
      <c r="D90" s="23"/>
      <c r="E90" s="23"/>
      <c r="F90" s="32"/>
      <c r="G90" s="24"/>
      <c r="H90" s="23"/>
    </row>
    <row r="91" ht="15.75" customHeight="1">
      <c r="A91" s="23"/>
      <c r="B91" s="23"/>
      <c r="C91" s="23"/>
      <c r="D91" s="23"/>
      <c r="E91" s="23"/>
      <c r="F91" s="32"/>
      <c r="G91" s="24"/>
      <c r="H91" s="23"/>
    </row>
    <row r="92" ht="15.75" customHeight="1">
      <c r="A92" s="23"/>
      <c r="B92" s="23"/>
      <c r="C92" s="23"/>
      <c r="D92" s="23"/>
      <c r="E92" s="23"/>
      <c r="F92" s="32"/>
      <c r="G92" s="24"/>
      <c r="H92" s="23"/>
    </row>
    <row r="93" ht="15.75" customHeight="1">
      <c r="A93" s="23"/>
      <c r="B93" s="23"/>
      <c r="C93" s="23"/>
      <c r="D93" s="23"/>
      <c r="E93" s="23"/>
      <c r="F93" s="32"/>
      <c r="G93" s="24"/>
      <c r="H93" s="23"/>
    </row>
    <row r="94" ht="15.75" customHeight="1">
      <c r="A94" s="23"/>
      <c r="B94" s="23"/>
      <c r="C94" s="23"/>
      <c r="D94" s="23"/>
      <c r="E94" s="23"/>
      <c r="F94" s="32"/>
      <c r="G94" s="24"/>
      <c r="H94" s="23"/>
    </row>
    <row r="95" ht="15.75" customHeight="1">
      <c r="A95" s="23"/>
      <c r="B95" s="23"/>
      <c r="C95" s="23"/>
      <c r="D95" s="23"/>
      <c r="E95" s="23"/>
      <c r="F95" s="32"/>
      <c r="G95" s="24"/>
      <c r="H95" s="23"/>
    </row>
    <row r="96" ht="15.75" customHeight="1">
      <c r="A96" s="23"/>
      <c r="B96" s="23"/>
      <c r="C96" s="23"/>
      <c r="D96" s="23"/>
      <c r="E96" s="23"/>
      <c r="F96" s="32"/>
      <c r="G96" s="24"/>
      <c r="H96" s="23"/>
    </row>
    <row r="97" ht="15.75" customHeight="1">
      <c r="A97" s="23"/>
      <c r="B97" s="23"/>
      <c r="C97" s="23"/>
      <c r="D97" s="23"/>
      <c r="E97" s="23"/>
      <c r="F97" s="32"/>
      <c r="G97" s="24"/>
      <c r="H97" s="23"/>
    </row>
    <row r="98" ht="15.75" customHeight="1">
      <c r="A98" s="24"/>
      <c r="B98" s="24"/>
      <c r="C98" s="24"/>
      <c r="D98" s="24"/>
      <c r="E98" s="24"/>
      <c r="F98" s="24"/>
      <c r="G98" s="24"/>
      <c r="H98" s="24"/>
    </row>
    <row r="99" ht="15.75" customHeight="1">
      <c r="A99" s="24"/>
      <c r="B99" s="24"/>
      <c r="C99" s="24"/>
      <c r="D99" s="24"/>
      <c r="E99" s="24"/>
      <c r="F99" s="24"/>
      <c r="G99" s="24"/>
      <c r="H99" s="24"/>
    </row>
    <row r="100" ht="15.75" customHeight="1">
      <c r="A100" s="24"/>
      <c r="B100" s="24"/>
      <c r="C100" s="24"/>
      <c r="D100" s="24"/>
      <c r="E100" s="24"/>
      <c r="F100" s="24"/>
      <c r="G100" s="24"/>
      <c r="H100" s="24"/>
    </row>
    <row r="101" ht="15.75" customHeight="1">
      <c r="A101" s="24"/>
      <c r="B101" s="24"/>
      <c r="C101" s="24"/>
      <c r="D101" s="24"/>
      <c r="E101" s="24"/>
      <c r="F101" s="24"/>
      <c r="G101" s="24"/>
      <c r="H101" s="24"/>
    </row>
    <row r="102" ht="15.75" customHeight="1">
      <c r="A102" s="24"/>
      <c r="B102" s="24"/>
      <c r="C102" s="24"/>
      <c r="D102" s="24"/>
      <c r="E102" s="24"/>
      <c r="F102" s="24"/>
      <c r="G102" s="24"/>
      <c r="H102" s="24"/>
    </row>
    <row r="103" ht="15.75" customHeight="1">
      <c r="A103" s="24"/>
      <c r="B103" s="24"/>
      <c r="C103" s="24"/>
      <c r="D103" s="24"/>
      <c r="E103" s="24"/>
      <c r="F103" s="24"/>
      <c r="G103" s="24"/>
      <c r="H103" s="24"/>
    </row>
    <row r="104" ht="15.75" customHeight="1">
      <c r="A104" s="24"/>
      <c r="B104" s="24"/>
      <c r="C104" s="24"/>
      <c r="D104" s="24"/>
      <c r="E104" s="24"/>
      <c r="F104" s="24"/>
      <c r="G104" s="24"/>
      <c r="H104" s="24"/>
    </row>
    <row r="105" ht="15.75" customHeight="1">
      <c r="A105" s="24"/>
      <c r="B105" s="24"/>
      <c r="C105" s="24"/>
      <c r="D105" s="24"/>
      <c r="E105" s="24"/>
      <c r="F105" s="24"/>
      <c r="G105" s="24"/>
      <c r="H105" s="24"/>
    </row>
    <row r="106" ht="15.75" customHeight="1">
      <c r="A106" s="24"/>
      <c r="B106" s="24"/>
      <c r="C106" s="24"/>
      <c r="D106" s="24"/>
      <c r="E106" s="24"/>
      <c r="F106" s="24"/>
      <c r="G106" s="24"/>
      <c r="H106" s="24"/>
    </row>
    <row r="107" ht="15.75" customHeight="1">
      <c r="A107" s="24"/>
      <c r="B107" s="24"/>
      <c r="C107" s="24"/>
      <c r="D107" s="24"/>
      <c r="E107" s="24"/>
      <c r="F107" s="24"/>
      <c r="G107" s="24"/>
      <c r="H107" s="24"/>
    </row>
    <row r="108" ht="15.75" customHeight="1">
      <c r="A108" s="24"/>
      <c r="B108" s="24"/>
      <c r="C108" s="24"/>
      <c r="D108" s="24"/>
      <c r="E108" s="24"/>
      <c r="F108" s="24"/>
      <c r="G108" s="24"/>
      <c r="H108" s="24"/>
    </row>
    <row r="109" ht="15.75" customHeight="1">
      <c r="A109" s="24"/>
      <c r="B109" s="24"/>
      <c r="C109" s="24"/>
      <c r="D109" s="24"/>
      <c r="E109" s="24"/>
      <c r="F109" s="24"/>
      <c r="G109" s="24"/>
      <c r="H109" s="24"/>
    </row>
    <row r="110" ht="15.75" customHeight="1">
      <c r="A110" s="24"/>
      <c r="B110" s="24"/>
      <c r="C110" s="24"/>
      <c r="D110" s="24"/>
      <c r="E110" s="24"/>
      <c r="F110" s="24"/>
      <c r="G110" s="24"/>
      <c r="H110" s="24"/>
    </row>
    <row r="111" ht="15.75" customHeight="1">
      <c r="A111" s="24"/>
      <c r="B111" s="24"/>
      <c r="C111" s="24"/>
      <c r="D111" s="24"/>
      <c r="E111" s="24"/>
      <c r="F111" s="24"/>
      <c r="G111" s="24"/>
      <c r="H111" s="24"/>
    </row>
    <row r="112" ht="15.75" customHeight="1">
      <c r="A112" s="33"/>
      <c r="B112" s="33"/>
      <c r="C112" s="33"/>
      <c r="D112" s="33"/>
      <c r="E112" s="33"/>
      <c r="F112" s="33"/>
      <c r="G112" s="33"/>
      <c r="H112" s="33"/>
    </row>
    <row r="113" ht="15.75" customHeight="1">
      <c r="A113" s="33"/>
      <c r="B113" s="33"/>
      <c r="C113" s="33"/>
      <c r="D113" s="33"/>
      <c r="E113" s="33"/>
      <c r="F113" s="33"/>
      <c r="G113" s="33"/>
      <c r="H113" s="33"/>
    </row>
    <row r="114" ht="15.75" customHeight="1">
      <c r="A114" s="33"/>
      <c r="B114" s="33"/>
      <c r="C114" s="33"/>
      <c r="D114" s="33"/>
      <c r="E114" s="33"/>
      <c r="F114" s="33"/>
      <c r="G114" s="33"/>
      <c r="H114" s="33"/>
    </row>
    <row r="115" ht="15.75" customHeight="1">
      <c r="A115" s="33"/>
      <c r="B115" s="33"/>
      <c r="C115" s="33"/>
      <c r="D115" s="33"/>
      <c r="E115" s="33"/>
      <c r="F115" s="33"/>
      <c r="G115" s="33"/>
      <c r="H115" s="33"/>
    </row>
    <row r="116" ht="15.75" customHeight="1">
      <c r="A116" s="33"/>
      <c r="B116" s="33"/>
      <c r="C116" s="33"/>
      <c r="D116" s="33"/>
      <c r="E116" s="33"/>
      <c r="F116" s="33"/>
      <c r="G116" s="33"/>
      <c r="H116" s="33"/>
    </row>
    <row r="117" ht="15.75" customHeight="1">
      <c r="A117" s="33"/>
      <c r="B117" s="33"/>
      <c r="C117" s="33"/>
      <c r="D117" s="33"/>
      <c r="E117" s="33"/>
      <c r="F117" s="33"/>
      <c r="G117" s="33"/>
      <c r="H117" s="33"/>
    </row>
    <row r="118" ht="15.75" customHeight="1">
      <c r="A118" s="33"/>
      <c r="B118" s="33"/>
      <c r="C118" s="33"/>
      <c r="D118" s="33"/>
      <c r="E118" s="33"/>
      <c r="F118" s="33"/>
      <c r="G118" s="33"/>
      <c r="H118" s="33"/>
    </row>
    <row r="119" ht="15.75" customHeight="1">
      <c r="A119" s="33"/>
      <c r="B119" s="33"/>
      <c r="C119" s="33"/>
      <c r="D119" s="33"/>
      <c r="E119" s="33"/>
      <c r="F119" s="33"/>
      <c r="G119" s="33"/>
      <c r="H119" s="33"/>
    </row>
    <row r="120" ht="15.75" customHeight="1">
      <c r="A120" s="33"/>
      <c r="B120" s="33"/>
      <c r="C120" s="33"/>
      <c r="D120" s="33"/>
      <c r="E120" s="33"/>
      <c r="F120" s="33"/>
      <c r="G120" s="33"/>
      <c r="H120" s="33"/>
    </row>
    <row r="121" ht="15.75" customHeight="1">
      <c r="A121" s="33"/>
      <c r="B121" s="33"/>
      <c r="C121" s="33"/>
      <c r="D121" s="33"/>
      <c r="E121" s="33"/>
      <c r="F121" s="33"/>
      <c r="G121" s="33"/>
      <c r="H121" s="33"/>
    </row>
    <row r="122" ht="15.75" customHeight="1">
      <c r="A122" s="33"/>
      <c r="B122" s="33"/>
      <c r="C122" s="33"/>
      <c r="D122" s="33"/>
      <c r="E122" s="33"/>
      <c r="F122" s="33"/>
      <c r="G122" s="33"/>
      <c r="H122" s="33"/>
    </row>
    <row r="123" ht="15.75" customHeight="1">
      <c r="A123" s="33"/>
      <c r="B123" s="33"/>
      <c r="C123" s="33"/>
      <c r="D123" s="33"/>
      <c r="E123" s="33"/>
      <c r="F123" s="33"/>
      <c r="G123" s="33"/>
      <c r="H123" s="33"/>
    </row>
    <row r="124" ht="15.75" customHeight="1">
      <c r="A124" s="33"/>
      <c r="B124" s="33"/>
      <c r="C124" s="33"/>
      <c r="D124" s="33"/>
      <c r="E124" s="33"/>
      <c r="F124" s="33"/>
      <c r="G124" s="33"/>
      <c r="H124" s="33"/>
    </row>
    <row r="125" ht="15.75" customHeight="1">
      <c r="A125" s="33"/>
      <c r="B125" s="33"/>
      <c r="C125" s="33"/>
      <c r="D125" s="33"/>
      <c r="E125" s="33"/>
      <c r="F125" s="33"/>
      <c r="G125" s="33"/>
      <c r="H125" s="33"/>
    </row>
    <row r="126" ht="15.75" customHeight="1">
      <c r="A126" s="33"/>
      <c r="B126" s="33"/>
      <c r="C126" s="33"/>
      <c r="D126" s="33"/>
      <c r="E126" s="33"/>
      <c r="F126" s="33"/>
      <c r="G126" s="33"/>
      <c r="H126" s="33"/>
    </row>
    <row r="127" ht="15.75" customHeight="1">
      <c r="A127" s="33"/>
      <c r="B127" s="33"/>
      <c r="C127" s="33"/>
      <c r="D127" s="33"/>
      <c r="E127" s="33"/>
      <c r="F127" s="33"/>
      <c r="G127" s="33"/>
      <c r="H127" s="33"/>
    </row>
    <row r="128" ht="15.75" customHeight="1">
      <c r="A128" s="33"/>
      <c r="B128" s="33"/>
      <c r="C128" s="33"/>
      <c r="D128" s="33"/>
      <c r="E128" s="33"/>
      <c r="F128" s="33"/>
      <c r="G128" s="33"/>
      <c r="H128" s="33"/>
    </row>
    <row r="129" ht="15.75" customHeight="1">
      <c r="A129" s="33"/>
      <c r="B129" s="33"/>
      <c r="C129" s="33"/>
      <c r="D129" s="33"/>
      <c r="E129" s="33"/>
      <c r="F129" s="33"/>
      <c r="G129" s="33"/>
      <c r="H129" s="33"/>
    </row>
    <row r="130" ht="15.75" customHeight="1">
      <c r="A130" s="33"/>
      <c r="B130" s="33"/>
      <c r="C130" s="33"/>
      <c r="D130" s="33"/>
      <c r="E130" s="33"/>
      <c r="F130" s="33"/>
      <c r="G130" s="33"/>
      <c r="H130" s="33"/>
    </row>
    <row r="131" ht="15.75" customHeight="1">
      <c r="A131" s="33"/>
      <c r="B131" s="33"/>
      <c r="C131" s="33"/>
      <c r="D131" s="33"/>
      <c r="E131" s="33"/>
      <c r="F131" s="33"/>
      <c r="G131" s="33"/>
      <c r="H131" s="33"/>
    </row>
    <row r="132" ht="15.75" customHeight="1">
      <c r="A132" s="33"/>
      <c r="B132" s="33"/>
      <c r="C132" s="33"/>
      <c r="D132" s="33"/>
      <c r="E132" s="33"/>
      <c r="F132" s="33"/>
      <c r="G132" s="33"/>
      <c r="H132" s="33"/>
    </row>
    <row r="133" ht="15.75" customHeight="1">
      <c r="A133" s="33"/>
      <c r="B133" s="33"/>
      <c r="C133" s="33"/>
      <c r="D133" s="33"/>
      <c r="E133" s="33"/>
      <c r="F133" s="33"/>
      <c r="G133" s="33"/>
      <c r="H133" s="33"/>
    </row>
    <row r="134" ht="15.75" customHeight="1">
      <c r="A134" s="33"/>
      <c r="B134" s="33"/>
      <c r="C134" s="33"/>
      <c r="D134" s="33"/>
      <c r="E134" s="33"/>
      <c r="F134" s="33"/>
      <c r="G134" s="33"/>
      <c r="H134" s="33"/>
    </row>
    <row r="135" ht="15.75" customHeight="1">
      <c r="A135" s="33"/>
      <c r="B135" s="33"/>
      <c r="C135" s="33"/>
      <c r="D135" s="33"/>
      <c r="E135" s="33"/>
      <c r="F135" s="33"/>
      <c r="G135" s="33"/>
      <c r="H135" s="33"/>
    </row>
    <row r="136" ht="15.75" customHeight="1">
      <c r="A136" s="33"/>
      <c r="B136" s="33"/>
      <c r="C136" s="33"/>
      <c r="D136" s="33"/>
      <c r="E136" s="33"/>
      <c r="F136" s="33"/>
      <c r="G136" s="33"/>
      <c r="H136" s="33"/>
    </row>
    <row r="137" ht="15.75" customHeight="1">
      <c r="A137" s="33"/>
      <c r="B137" s="33"/>
      <c r="C137" s="33"/>
      <c r="D137" s="33"/>
      <c r="E137" s="33"/>
      <c r="F137" s="33"/>
      <c r="G137" s="33"/>
      <c r="H137" s="33"/>
    </row>
    <row r="138" ht="15.75" customHeight="1">
      <c r="A138" s="33"/>
      <c r="B138" s="33"/>
      <c r="C138" s="33"/>
      <c r="D138" s="33"/>
      <c r="E138" s="33"/>
      <c r="F138" s="33"/>
      <c r="G138" s="33"/>
      <c r="H138" s="33"/>
    </row>
    <row r="139" ht="15.75" customHeight="1">
      <c r="A139" s="33"/>
      <c r="B139" s="33"/>
      <c r="C139" s="33"/>
      <c r="D139" s="33"/>
      <c r="E139" s="33"/>
      <c r="F139" s="33"/>
      <c r="G139" s="33"/>
      <c r="H139" s="33"/>
    </row>
    <row r="140" ht="15.75" customHeight="1">
      <c r="A140" s="33"/>
      <c r="B140" s="33"/>
      <c r="C140" s="33"/>
      <c r="D140" s="33"/>
      <c r="E140" s="33"/>
      <c r="F140" s="33"/>
      <c r="G140" s="33"/>
      <c r="H140" s="33"/>
    </row>
    <row r="141" ht="15.75" customHeight="1">
      <c r="A141" s="33"/>
      <c r="B141" s="33"/>
      <c r="C141" s="33"/>
      <c r="D141" s="33"/>
      <c r="E141" s="33"/>
      <c r="F141" s="33"/>
      <c r="G141" s="33"/>
      <c r="H141" s="33"/>
    </row>
    <row r="142" ht="15.75" customHeight="1">
      <c r="A142" s="33"/>
      <c r="B142" s="33"/>
      <c r="C142" s="33"/>
      <c r="D142" s="33"/>
      <c r="E142" s="33"/>
      <c r="F142" s="33"/>
      <c r="G142" s="33"/>
      <c r="H142" s="33"/>
    </row>
    <row r="143" ht="15.75" customHeight="1">
      <c r="A143" s="33"/>
      <c r="B143" s="33"/>
      <c r="C143" s="33"/>
      <c r="D143" s="33"/>
      <c r="E143" s="33"/>
      <c r="F143" s="33"/>
      <c r="G143" s="33"/>
      <c r="H143" s="33"/>
    </row>
    <row r="144" ht="15.75" customHeight="1">
      <c r="A144" s="33"/>
      <c r="B144" s="33"/>
      <c r="C144" s="33"/>
      <c r="D144" s="33"/>
      <c r="E144" s="33"/>
      <c r="F144" s="33"/>
      <c r="G144" s="33"/>
      <c r="H144" s="33"/>
    </row>
    <row r="145" ht="15.75" customHeight="1">
      <c r="A145" s="33"/>
      <c r="B145" s="33"/>
      <c r="C145" s="33"/>
      <c r="D145" s="33"/>
      <c r="E145" s="33"/>
      <c r="F145" s="33"/>
      <c r="G145" s="33"/>
      <c r="H145" s="33"/>
    </row>
    <row r="146" ht="15.75" customHeight="1">
      <c r="A146" s="33"/>
      <c r="B146" s="33"/>
      <c r="C146" s="33"/>
      <c r="D146" s="33"/>
      <c r="E146" s="33"/>
      <c r="F146" s="33"/>
      <c r="G146" s="33"/>
      <c r="H146" s="33"/>
    </row>
    <row r="147" ht="15.75" customHeight="1">
      <c r="A147" s="33"/>
      <c r="B147" s="33"/>
      <c r="C147" s="33"/>
      <c r="D147" s="33"/>
      <c r="E147" s="33"/>
      <c r="F147" s="33"/>
      <c r="G147" s="33"/>
      <c r="H147" s="33"/>
    </row>
    <row r="148" ht="15.75" customHeight="1">
      <c r="A148" s="33"/>
      <c r="B148" s="33"/>
      <c r="C148" s="33"/>
      <c r="D148" s="33"/>
      <c r="E148" s="33"/>
      <c r="F148" s="33"/>
      <c r="G148" s="33"/>
      <c r="H148" s="33"/>
    </row>
    <row r="149" ht="15.75" customHeight="1">
      <c r="A149" s="33"/>
      <c r="B149" s="33"/>
      <c r="C149" s="33"/>
      <c r="D149" s="33"/>
      <c r="E149" s="33"/>
      <c r="F149" s="33"/>
      <c r="G149" s="33"/>
      <c r="H149" s="33"/>
    </row>
    <row r="150" ht="15.75" customHeight="1">
      <c r="A150" s="33"/>
      <c r="B150" s="33"/>
      <c r="C150" s="33"/>
      <c r="D150" s="33"/>
      <c r="E150" s="33"/>
      <c r="F150" s="33"/>
      <c r="G150" s="33"/>
      <c r="H150" s="33"/>
    </row>
    <row r="151" ht="15.75" customHeight="1">
      <c r="A151" s="33"/>
      <c r="B151" s="33"/>
      <c r="C151" s="33"/>
      <c r="D151" s="33"/>
      <c r="E151" s="33"/>
      <c r="F151" s="33"/>
      <c r="G151" s="33"/>
      <c r="H151" s="33"/>
    </row>
    <row r="152" ht="15.75" customHeight="1">
      <c r="A152" s="33"/>
      <c r="B152" s="33"/>
      <c r="C152" s="33"/>
      <c r="D152" s="33"/>
      <c r="E152" s="33"/>
      <c r="F152" s="33"/>
      <c r="G152" s="33"/>
      <c r="H152" s="33"/>
    </row>
    <row r="153" ht="15.75" customHeight="1">
      <c r="A153" s="33"/>
      <c r="B153" s="33"/>
      <c r="C153" s="33"/>
      <c r="D153" s="33"/>
      <c r="E153" s="33"/>
      <c r="F153" s="33"/>
      <c r="G153" s="33"/>
      <c r="H153" s="33"/>
    </row>
    <row r="154" ht="15.75" customHeight="1">
      <c r="A154" s="33"/>
      <c r="B154" s="33"/>
      <c r="C154" s="33"/>
      <c r="D154" s="33"/>
      <c r="E154" s="33"/>
      <c r="F154" s="33"/>
      <c r="G154" s="33"/>
      <c r="H154" s="33"/>
    </row>
    <row r="155" ht="15.75" customHeight="1">
      <c r="A155" s="33"/>
      <c r="B155" s="33"/>
      <c r="C155" s="33"/>
      <c r="D155" s="33"/>
      <c r="E155" s="33"/>
      <c r="F155" s="33"/>
      <c r="G155" s="33"/>
      <c r="H155" s="33"/>
    </row>
    <row r="156" ht="15.75" customHeight="1">
      <c r="A156" s="33"/>
      <c r="B156" s="33"/>
      <c r="C156" s="33"/>
      <c r="D156" s="33"/>
      <c r="E156" s="33"/>
      <c r="F156" s="33"/>
      <c r="G156" s="33"/>
      <c r="H156" s="33"/>
    </row>
    <row r="157" ht="15.75" customHeight="1">
      <c r="A157" s="33"/>
      <c r="B157" s="33"/>
      <c r="C157" s="33"/>
      <c r="D157" s="33"/>
      <c r="E157" s="33"/>
      <c r="F157" s="33"/>
      <c r="G157" s="33"/>
      <c r="H157" s="33"/>
    </row>
    <row r="158" ht="15.75" customHeight="1">
      <c r="A158" s="33"/>
      <c r="B158" s="33"/>
      <c r="C158" s="33"/>
      <c r="D158" s="33"/>
      <c r="E158" s="33"/>
      <c r="F158" s="33"/>
      <c r="G158" s="33"/>
      <c r="H158" s="33"/>
    </row>
    <row r="159" ht="15.75" customHeight="1">
      <c r="A159" s="33"/>
      <c r="B159" s="33"/>
      <c r="C159" s="33"/>
      <c r="D159" s="33"/>
      <c r="E159" s="33"/>
      <c r="F159" s="33"/>
      <c r="G159" s="33"/>
      <c r="H159" s="33"/>
    </row>
    <row r="160" ht="15.75" customHeight="1">
      <c r="A160" s="33"/>
      <c r="B160" s="33"/>
      <c r="C160" s="33"/>
      <c r="D160" s="33"/>
      <c r="E160" s="33"/>
      <c r="F160" s="33"/>
      <c r="G160" s="33"/>
      <c r="H160" s="33"/>
    </row>
    <row r="161" ht="15.75" customHeight="1">
      <c r="A161" s="33"/>
      <c r="B161" s="33"/>
      <c r="C161" s="33"/>
      <c r="D161" s="33"/>
      <c r="E161" s="33"/>
      <c r="F161" s="33"/>
      <c r="G161" s="33"/>
      <c r="H161" s="33"/>
    </row>
    <row r="162" ht="15.75" customHeight="1">
      <c r="A162" s="33"/>
      <c r="B162" s="33"/>
      <c r="C162" s="33"/>
      <c r="D162" s="33"/>
      <c r="E162" s="33"/>
      <c r="F162" s="33"/>
      <c r="G162" s="33"/>
      <c r="H162" s="33"/>
    </row>
    <row r="163" ht="15.75" customHeight="1">
      <c r="A163" s="33"/>
      <c r="B163" s="33"/>
      <c r="C163" s="33"/>
      <c r="D163" s="33"/>
      <c r="E163" s="33"/>
      <c r="F163" s="33"/>
      <c r="G163" s="33"/>
      <c r="H163" s="33"/>
    </row>
    <row r="164" ht="15.75" customHeight="1">
      <c r="A164" s="33"/>
      <c r="B164" s="33"/>
      <c r="C164" s="33"/>
      <c r="D164" s="33"/>
      <c r="E164" s="33"/>
      <c r="F164" s="33"/>
      <c r="G164" s="33"/>
      <c r="H164" s="33"/>
    </row>
    <row r="165" ht="15.75" customHeight="1">
      <c r="A165" s="33"/>
      <c r="B165" s="33"/>
      <c r="C165" s="33"/>
      <c r="D165" s="33"/>
      <c r="E165" s="33"/>
      <c r="F165" s="33"/>
      <c r="G165" s="33"/>
      <c r="H165" s="33"/>
    </row>
    <row r="166" ht="15.75" customHeight="1">
      <c r="A166" s="33"/>
      <c r="B166" s="33"/>
      <c r="C166" s="33"/>
      <c r="D166" s="33"/>
      <c r="E166" s="33"/>
      <c r="F166" s="33"/>
      <c r="G166" s="33"/>
      <c r="H166" s="33"/>
    </row>
    <row r="167" ht="15.75" customHeight="1">
      <c r="A167" s="33"/>
      <c r="B167" s="33"/>
      <c r="C167" s="33"/>
      <c r="D167" s="33"/>
      <c r="E167" s="33"/>
      <c r="F167" s="33"/>
      <c r="G167" s="33"/>
      <c r="H167" s="33"/>
    </row>
    <row r="168" ht="15.75" customHeight="1">
      <c r="A168" s="33"/>
      <c r="B168" s="33"/>
      <c r="C168" s="33"/>
      <c r="D168" s="33"/>
      <c r="E168" s="33"/>
      <c r="F168" s="33"/>
      <c r="G168" s="33"/>
      <c r="H168" s="33"/>
    </row>
    <row r="169" ht="15.75" customHeight="1">
      <c r="A169" s="33"/>
      <c r="B169" s="33"/>
      <c r="C169" s="33"/>
      <c r="D169" s="33"/>
      <c r="E169" s="33"/>
      <c r="F169" s="33"/>
      <c r="G169" s="33"/>
      <c r="H169" s="33"/>
    </row>
    <row r="170" ht="15.75" customHeight="1">
      <c r="A170" s="33"/>
      <c r="B170" s="33"/>
      <c r="C170" s="33"/>
      <c r="D170" s="33"/>
      <c r="E170" s="33"/>
      <c r="F170" s="33"/>
      <c r="G170" s="33"/>
      <c r="H170" s="33"/>
    </row>
    <row r="171" ht="15.75" customHeight="1">
      <c r="A171" s="33"/>
      <c r="B171" s="33"/>
      <c r="C171" s="33"/>
      <c r="D171" s="33"/>
      <c r="E171" s="33"/>
      <c r="F171" s="33"/>
      <c r="G171" s="33"/>
      <c r="H171" s="33"/>
    </row>
    <row r="172" ht="15.75" customHeight="1">
      <c r="A172" s="33"/>
      <c r="B172" s="33"/>
      <c r="C172" s="33"/>
      <c r="D172" s="33"/>
      <c r="E172" s="33"/>
      <c r="F172" s="33"/>
      <c r="G172" s="33"/>
      <c r="H172" s="33"/>
    </row>
    <row r="173" ht="15.75" customHeight="1">
      <c r="A173" s="33"/>
      <c r="B173" s="33"/>
      <c r="C173" s="33"/>
      <c r="D173" s="33"/>
      <c r="E173" s="33"/>
      <c r="F173" s="33"/>
      <c r="G173" s="33"/>
      <c r="H173" s="33"/>
    </row>
    <row r="174" ht="15.75" customHeight="1">
      <c r="A174" s="33"/>
      <c r="B174" s="33"/>
      <c r="C174" s="33"/>
      <c r="D174" s="33"/>
      <c r="E174" s="33"/>
      <c r="F174" s="33"/>
      <c r="G174" s="33"/>
      <c r="H174" s="33"/>
    </row>
    <row r="175" ht="15.75" customHeight="1">
      <c r="A175" s="33"/>
      <c r="B175" s="33"/>
      <c r="C175" s="33"/>
      <c r="D175" s="33"/>
      <c r="E175" s="33"/>
      <c r="F175" s="33"/>
      <c r="G175" s="33"/>
      <c r="H175" s="33"/>
    </row>
    <row r="176" ht="15.75" customHeight="1">
      <c r="A176" s="33"/>
      <c r="B176" s="33"/>
      <c r="C176" s="33"/>
      <c r="D176" s="33"/>
      <c r="E176" s="33"/>
      <c r="F176" s="33"/>
      <c r="G176" s="33"/>
      <c r="H176" s="33"/>
    </row>
    <row r="177" ht="15.75" customHeight="1">
      <c r="A177" s="33"/>
      <c r="B177" s="33"/>
      <c r="C177" s="33"/>
      <c r="D177" s="33"/>
      <c r="E177" s="33"/>
      <c r="F177" s="33"/>
      <c r="G177" s="33"/>
      <c r="H177" s="33"/>
    </row>
    <row r="178" ht="15.75" customHeight="1">
      <c r="A178" s="33"/>
      <c r="B178" s="33"/>
      <c r="C178" s="33"/>
      <c r="D178" s="33"/>
      <c r="E178" s="33"/>
      <c r="F178" s="33"/>
      <c r="G178" s="33"/>
      <c r="H178" s="33"/>
    </row>
    <row r="179" ht="15.75" customHeight="1">
      <c r="A179" s="33"/>
      <c r="B179" s="33"/>
      <c r="C179" s="33"/>
      <c r="D179" s="33"/>
      <c r="E179" s="33"/>
      <c r="F179" s="33"/>
      <c r="G179" s="33"/>
      <c r="H179" s="33"/>
    </row>
    <row r="180" ht="15.75" customHeight="1">
      <c r="A180" s="33"/>
      <c r="B180" s="33"/>
      <c r="C180" s="33"/>
      <c r="D180" s="33"/>
      <c r="E180" s="33"/>
      <c r="F180" s="33"/>
      <c r="G180" s="33"/>
      <c r="H180" s="33"/>
    </row>
    <row r="181" ht="15.75" customHeight="1">
      <c r="A181" s="33"/>
      <c r="B181" s="33"/>
      <c r="C181" s="33"/>
      <c r="D181" s="33"/>
      <c r="E181" s="33"/>
      <c r="F181" s="33"/>
      <c r="G181" s="33"/>
      <c r="H181" s="33"/>
    </row>
    <row r="182" ht="15.75" customHeight="1">
      <c r="A182" s="33"/>
      <c r="B182" s="33"/>
      <c r="C182" s="33"/>
      <c r="D182" s="33"/>
      <c r="E182" s="33"/>
      <c r="F182" s="33"/>
      <c r="G182" s="33"/>
      <c r="H182" s="33"/>
    </row>
    <row r="183" ht="15.75" customHeight="1">
      <c r="A183" s="33"/>
      <c r="B183" s="33"/>
      <c r="C183" s="33"/>
      <c r="D183" s="33"/>
      <c r="E183" s="33"/>
      <c r="F183" s="33"/>
      <c r="G183" s="33"/>
      <c r="H183" s="33"/>
    </row>
    <row r="184" ht="15.75" customHeight="1">
      <c r="A184" s="33"/>
      <c r="B184" s="33"/>
      <c r="C184" s="33"/>
      <c r="D184" s="33"/>
      <c r="E184" s="33"/>
      <c r="F184" s="33"/>
      <c r="G184" s="33"/>
      <c r="H184" s="33"/>
    </row>
    <row r="185" ht="15.75" customHeight="1">
      <c r="A185" s="33"/>
      <c r="B185" s="33"/>
      <c r="C185" s="33"/>
      <c r="D185" s="33"/>
      <c r="E185" s="33"/>
      <c r="F185" s="33"/>
      <c r="G185" s="33"/>
      <c r="H185" s="33"/>
    </row>
    <row r="186" ht="15.75" customHeight="1">
      <c r="A186" s="33"/>
      <c r="B186" s="33"/>
      <c r="C186" s="33"/>
      <c r="D186" s="33"/>
      <c r="E186" s="33"/>
      <c r="F186" s="33"/>
      <c r="G186" s="33"/>
      <c r="H186" s="33"/>
    </row>
    <row r="187" ht="15.75" customHeight="1">
      <c r="A187" s="33"/>
      <c r="B187" s="33"/>
      <c r="C187" s="33"/>
      <c r="D187" s="33"/>
      <c r="E187" s="33"/>
      <c r="F187" s="33"/>
      <c r="G187" s="33"/>
      <c r="H187" s="33"/>
    </row>
    <row r="188" ht="15.75" customHeight="1">
      <c r="A188" s="33"/>
      <c r="B188" s="33"/>
      <c r="C188" s="33"/>
      <c r="D188" s="33"/>
      <c r="E188" s="33"/>
      <c r="F188" s="33"/>
      <c r="G188" s="33"/>
      <c r="H188" s="33"/>
    </row>
    <row r="189" ht="15.75" customHeight="1">
      <c r="A189" s="33"/>
      <c r="B189" s="33"/>
      <c r="C189" s="33"/>
      <c r="D189" s="33"/>
      <c r="E189" s="33"/>
      <c r="F189" s="33"/>
      <c r="G189" s="33"/>
      <c r="H189" s="33"/>
    </row>
    <row r="190" ht="15.75" customHeight="1">
      <c r="A190" s="33"/>
      <c r="B190" s="33"/>
      <c r="C190" s="33"/>
      <c r="D190" s="33"/>
      <c r="E190" s="33"/>
      <c r="F190" s="33"/>
      <c r="G190" s="33"/>
      <c r="H190" s="33"/>
    </row>
    <row r="191" ht="15.75" customHeight="1">
      <c r="A191" s="33"/>
      <c r="B191" s="33"/>
      <c r="C191" s="33"/>
      <c r="D191" s="33"/>
      <c r="E191" s="33"/>
      <c r="F191" s="33"/>
      <c r="G191" s="33"/>
      <c r="H191" s="33"/>
    </row>
    <row r="192" ht="15.75" customHeight="1">
      <c r="A192" s="33"/>
      <c r="B192" s="33"/>
      <c r="C192" s="33"/>
      <c r="D192" s="33"/>
      <c r="E192" s="33"/>
      <c r="F192" s="33"/>
      <c r="G192" s="33"/>
      <c r="H192" s="33"/>
    </row>
    <row r="193" ht="15.75" customHeight="1">
      <c r="A193" s="33"/>
      <c r="B193" s="33"/>
      <c r="C193" s="33"/>
      <c r="D193" s="33"/>
      <c r="E193" s="33"/>
      <c r="F193" s="33"/>
      <c r="G193" s="33"/>
      <c r="H193" s="33"/>
    </row>
    <row r="194" ht="15.75" customHeight="1">
      <c r="A194" s="33"/>
      <c r="B194" s="33"/>
      <c r="C194" s="33"/>
      <c r="D194" s="33"/>
      <c r="E194" s="33"/>
      <c r="F194" s="33"/>
      <c r="G194" s="33"/>
      <c r="H194" s="33"/>
    </row>
    <row r="195" ht="15.75" customHeight="1">
      <c r="A195" s="33"/>
      <c r="B195" s="33"/>
      <c r="C195" s="33"/>
      <c r="D195" s="33"/>
      <c r="E195" s="33"/>
      <c r="F195" s="33"/>
      <c r="G195" s="33"/>
      <c r="H195" s="33"/>
    </row>
    <row r="196" ht="15.75" customHeight="1">
      <c r="A196" s="33"/>
      <c r="B196" s="33"/>
      <c r="C196" s="33"/>
      <c r="D196" s="33"/>
      <c r="E196" s="33"/>
      <c r="F196" s="33"/>
      <c r="G196" s="33"/>
      <c r="H196" s="33"/>
    </row>
    <row r="197" ht="15.75" customHeight="1">
      <c r="A197" s="33"/>
      <c r="B197" s="33"/>
      <c r="C197" s="33"/>
      <c r="D197" s="33"/>
      <c r="E197" s="33"/>
      <c r="F197" s="33"/>
      <c r="G197" s="33"/>
      <c r="H197" s="33"/>
    </row>
    <row r="198" ht="15.75" customHeight="1">
      <c r="A198" s="33"/>
      <c r="B198" s="33"/>
      <c r="C198" s="33"/>
      <c r="D198" s="33"/>
      <c r="E198" s="33"/>
      <c r="F198" s="33"/>
      <c r="G198" s="33"/>
      <c r="H198" s="33"/>
    </row>
    <row r="199" ht="15.75" customHeight="1">
      <c r="A199" s="33"/>
      <c r="B199" s="33"/>
      <c r="C199" s="33"/>
      <c r="D199" s="33"/>
      <c r="E199" s="33"/>
      <c r="F199" s="33"/>
      <c r="G199" s="33"/>
      <c r="H199" s="33"/>
    </row>
    <row r="200" ht="15.75" customHeight="1">
      <c r="A200" s="33"/>
      <c r="B200" s="33"/>
      <c r="C200" s="33"/>
      <c r="D200" s="33"/>
      <c r="E200" s="33"/>
      <c r="F200" s="33"/>
      <c r="G200" s="33"/>
      <c r="H200" s="33"/>
    </row>
    <row r="201" ht="15.75" customHeight="1">
      <c r="A201" s="33"/>
      <c r="B201" s="33"/>
      <c r="C201" s="33"/>
      <c r="D201" s="33"/>
      <c r="E201" s="33"/>
      <c r="F201" s="33"/>
      <c r="G201" s="33"/>
      <c r="H201" s="33"/>
    </row>
    <row r="202" ht="15.75" customHeight="1">
      <c r="A202" s="33"/>
      <c r="B202" s="33"/>
      <c r="C202" s="33"/>
      <c r="D202" s="33"/>
      <c r="E202" s="33"/>
      <c r="F202" s="33"/>
      <c r="G202" s="33"/>
      <c r="H202" s="33"/>
    </row>
    <row r="203" ht="15.75" customHeight="1">
      <c r="A203" s="33"/>
      <c r="B203" s="33"/>
      <c r="C203" s="33"/>
      <c r="D203" s="33"/>
      <c r="E203" s="33"/>
      <c r="F203" s="33"/>
      <c r="G203" s="33"/>
      <c r="H203" s="33"/>
    </row>
    <row r="204" ht="15.75" customHeight="1">
      <c r="A204" s="33"/>
      <c r="B204" s="33"/>
      <c r="C204" s="33"/>
      <c r="D204" s="33"/>
      <c r="E204" s="33"/>
      <c r="F204" s="33"/>
      <c r="G204" s="33"/>
      <c r="H204" s="33"/>
    </row>
    <row r="205" ht="15.75" customHeight="1">
      <c r="A205" s="33"/>
      <c r="B205" s="33"/>
      <c r="C205" s="33"/>
      <c r="D205" s="33"/>
      <c r="E205" s="33"/>
      <c r="F205" s="33"/>
      <c r="G205" s="33"/>
      <c r="H205" s="33"/>
    </row>
    <row r="206" ht="15.75" customHeight="1">
      <c r="A206" s="33"/>
      <c r="B206" s="33"/>
      <c r="C206" s="33"/>
      <c r="D206" s="33"/>
      <c r="E206" s="33"/>
      <c r="F206" s="33"/>
      <c r="G206" s="33"/>
      <c r="H206" s="33"/>
    </row>
    <row r="207" ht="15.75" customHeight="1">
      <c r="A207" s="33"/>
      <c r="B207" s="33"/>
      <c r="C207" s="33"/>
      <c r="D207" s="33"/>
      <c r="E207" s="33"/>
      <c r="F207" s="33"/>
      <c r="G207" s="33"/>
      <c r="H207" s="33"/>
    </row>
    <row r="208" ht="15.75" customHeight="1">
      <c r="A208" s="33"/>
      <c r="B208" s="33"/>
      <c r="C208" s="33"/>
      <c r="D208" s="33"/>
      <c r="E208" s="33"/>
      <c r="F208" s="33"/>
      <c r="G208" s="33"/>
      <c r="H208" s="33"/>
    </row>
    <row r="209" ht="15.75" customHeight="1">
      <c r="A209" s="33"/>
      <c r="B209" s="33"/>
      <c r="C209" s="33"/>
      <c r="D209" s="33"/>
      <c r="E209" s="33"/>
      <c r="F209" s="33"/>
      <c r="G209" s="33"/>
      <c r="H209" s="33"/>
    </row>
    <row r="210" ht="15.75" customHeight="1">
      <c r="A210" s="34"/>
      <c r="G210" s="34"/>
    </row>
    <row r="211" ht="15.75" customHeight="1">
      <c r="A211" s="34"/>
      <c r="G211" s="34"/>
    </row>
    <row r="212" ht="15.75" customHeight="1">
      <c r="A212" s="34"/>
      <c r="G212" s="34"/>
    </row>
    <row r="213" ht="15.75" customHeight="1">
      <c r="A213" s="34"/>
      <c r="G213" s="34"/>
    </row>
    <row r="214" ht="15.75" customHeight="1">
      <c r="A214" s="34"/>
      <c r="G214" s="34"/>
    </row>
    <row r="215" ht="15.75" customHeight="1">
      <c r="A215" s="34"/>
      <c r="G215" s="34"/>
    </row>
    <row r="216" ht="15.75" customHeight="1">
      <c r="A216" s="34"/>
      <c r="G216" s="34"/>
    </row>
    <row r="217" ht="15.75" customHeight="1">
      <c r="A217" s="34"/>
      <c r="G217" s="34"/>
    </row>
    <row r="218" ht="15.75" customHeight="1">
      <c r="A218" s="34"/>
      <c r="G218" s="34"/>
    </row>
    <row r="219" ht="15.75" customHeight="1">
      <c r="A219" s="34"/>
      <c r="G219" s="34"/>
    </row>
    <row r="220" ht="15.75" customHeight="1">
      <c r="A220" s="34"/>
      <c r="G220" s="34"/>
    </row>
    <row r="221" ht="15.75" customHeight="1">
      <c r="A221" s="34"/>
      <c r="G221" s="34"/>
    </row>
    <row r="222" ht="15.75" customHeight="1">
      <c r="A222" s="34"/>
      <c r="G222" s="34"/>
    </row>
    <row r="223" ht="15.75" customHeight="1">
      <c r="A223" s="34"/>
      <c r="G223" s="34"/>
    </row>
    <row r="224" ht="15.75" customHeight="1">
      <c r="A224" s="34"/>
      <c r="G224" s="34"/>
    </row>
    <row r="225" ht="15.75" customHeight="1">
      <c r="A225" s="34"/>
      <c r="G225" s="34"/>
    </row>
    <row r="226" ht="15.75" customHeight="1">
      <c r="A226" s="34"/>
      <c r="G226" s="34"/>
    </row>
    <row r="227" ht="15.75" customHeight="1">
      <c r="A227" s="34"/>
      <c r="G227" s="34"/>
    </row>
    <row r="228" ht="15.75" customHeight="1">
      <c r="A228" s="34"/>
      <c r="G228" s="34"/>
    </row>
    <row r="229" ht="15.75" customHeight="1">
      <c r="A229" s="34"/>
      <c r="G229" s="34"/>
    </row>
    <row r="230" ht="15.75" customHeight="1">
      <c r="A230" s="34"/>
      <c r="G230" s="34"/>
    </row>
    <row r="231" ht="15.75" customHeight="1">
      <c r="A231" s="34"/>
      <c r="G231" s="34"/>
    </row>
    <row r="232" ht="15.75" customHeight="1">
      <c r="A232" s="34"/>
      <c r="G232" s="34"/>
    </row>
    <row r="233" ht="15.75" customHeight="1">
      <c r="A233" s="34"/>
      <c r="G233" s="34"/>
    </row>
    <row r="234" ht="15.75" customHeight="1">
      <c r="A234" s="34"/>
      <c r="G234" s="34"/>
    </row>
    <row r="235" ht="15.75" customHeight="1">
      <c r="A235" s="34"/>
      <c r="G235" s="34"/>
    </row>
    <row r="236" ht="15.75" customHeight="1">
      <c r="A236" s="34"/>
      <c r="G236" s="34"/>
    </row>
    <row r="237" ht="15.75" customHeight="1">
      <c r="A237" s="34"/>
      <c r="G237" s="34"/>
    </row>
    <row r="238" ht="15.75" customHeight="1">
      <c r="A238" s="34"/>
      <c r="G238" s="34"/>
    </row>
    <row r="239" ht="15.75" customHeight="1">
      <c r="A239" s="34"/>
      <c r="G239" s="34"/>
    </row>
    <row r="240" ht="15.75" customHeight="1">
      <c r="A240" s="34"/>
      <c r="G240" s="34"/>
    </row>
    <row r="241" ht="15.75" customHeight="1">
      <c r="A241" s="34"/>
      <c r="G241" s="34"/>
    </row>
    <row r="242" ht="15.75" customHeight="1">
      <c r="A242" s="34"/>
      <c r="G242" s="34"/>
    </row>
    <row r="243" ht="15.75" customHeight="1">
      <c r="A243" s="34"/>
      <c r="G243" s="34"/>
    </row>
    <row r="244" ht="15.75" customHeight="1">
      <c r="A244" s="34"/>
      <c r="G244" s="34"/>
    </row>
    <row r="245" ht="15.75" customHeight="1">
      <c r="A245" s="34"/>
      <c r="G245" s="34"/>
    </row>
    <row r="246" ht="15.75" customHeight="1">
      <c r="A246" s="34"/>
      <c r="G246" s="34"/>
    </row>
    <row r="247" ht="15.75" customHeight="1">
      <c r="A247" s="34"/>
      <c r="G247" s="34"/>
    </row>
    <row r="248" ht="15.75" customHeight="1">
      <c r="A248" s="34"/>
      <c r="G248" s="34"/>
    </row>
    <row r="249" ht="15.75" customHeight="1">
      <c r="A249" s="34"/>
      <c r="G249" s="34"/>
    </row>
    <row r="250" ht="15.75" customHeight="1">
      <c r="A250" s="34"/>
      <c r="G250" s="34"/>
    </row>
    <row r="251" ht="15.75" customHeight="1">
      <c r="A251" s="34"/>
      <c r="G251" s="34"/>
    </row>
    <row r="252" ht="15.75" customHeight="1">
      <c r="A252" s="34"/>
      <c r="G252" s="34"/>
    </row>
    <row r="253" ht="15.75" customHeight="1">
      <c r="A253" s="34"/>
      <c r="G253" s="34"/>
    </row>
    <row r="254" ht="15.75" customHeight="1">
      <c r="A254" s="34"/>
      <c r="G254" s="34"/>
    </row>
    <row r="255" ht="15.75" customHeight="1">
      <c r="A255" s="34"/>
      <c r="G255" s="34"/>
    </row>
    <row r="256" ht="15.75" customHeight="1">
      <c r="A256" s="34"/>
      <c r="G256" s="34"/>
    </row>
    <row r="257" ht="15.75" customHeight="1">
      <c r="A257" s="34"/>
      <c r="G257" s="34"/>
    </row>
    <row r="258" ht="15.75" customHeight="1">
      <c r="A258" s="34"/>
      <c r="G258" s="34"/>
    </row>
    <row r="259" ht="15.75" customHeight="1">
      <c r="A259" s="34"/>
      <c r="G259" s="34"/>
    </row>
    <row r="260" ht="15.75" customHeight="1">
      <c r="A260" s="34"/>
      <c r="G260" s="34"/>
    </row>
    <row r="261" ht="15.75" customHeight="1">
      <c r="A261" s="34"/>
      <c r="G261" s="34"/>
    </row>
    <row r="262" ht="15.75" customHeight="1">
      <c r="A262" s="34"/>
      <c r="G262" s="34"/>
    </row>
    <row r="263" ht="15.75" customHeight="1">
      <c r="A263" s="34"/>
      <c r="G263" s="34"/>
    </row>
    <row r="264" ht="15.75" customHeight="1">
      <c r="A264" s="34"/>
      <c r="G264" s="34"/>
    </row>
    <row r="265" ht="15.75" customHeight="1">
      <c r="A265" s="34"/>
      <c r="G265" s="34"/>
    </row>
    <row r="266" ht="15.75" customHeight="1">
      <c r="A266" s="34"/>
      <c r="G266" s="34"/>
    </row>
    <row r="267" ht="15.75" customHeight="1">
      <c r="A267" s="34"/>
      <c r="G267" s="34"/>
    </row>
    <row r="268" ht="15.75" customHeight="1">
      <c r="A268" s="34"/>
      <c r="G268" s="34"/>
    </row>
    <row r="269" ht="15.75" customHeight="1">
      <c r="A269" s="34"/>
      <c r="G269" s="34"/>
    </row>
    <row r="270" ht="15.75" customHeight="1">
      <c r="A270" s="34"/>
      <c r="G270" s="34"/>
    </row>
    <row r="271" ht="15.75" customHeight="1">
      <c r="A271" s="34"/>
      <c r="G271" s="34"/>
    </row>
    <row r="272" ht="15.75" customHeight="1">
      <c r="A272" s="34"/>
      <c r="G272" s="34"/>
    </row>
    <row r="273" ht="15.75" customHeight="1">
      <c r="A273" s="34"/>
      <c r="G273" s="34"/>
    </row>
    <row r="274" ht="15.75" customHeight="1">
      <c r="A274" s="34"/>
      <c r="G274" s="34"/>
    </row>
    <row r="275" ht="15.75" customHeight="1">
      <c r="A275" s="34"/>
      <c r="G275" s="34"/>
    </row>
    <row r="276" ht="15.75" customHeight="1">
      <c r="A276" s="34"/>
      <c r="G276" s="34"/>
    </row>
    <row r="277" ht="15.75" customHeight="1">
      <c r="A277" s="34"/>
      <c r="G277" s="34"/>
    </row>
    <row r="278" ht="15.75" customHeight="1">
      <c r="A278" s="34"/>
      <c r="G278" s="34"/>
    </row>
    <row r="279" ht="15.75" customHeight="1">
      <c r="A279" s="34"/>
      <c r="G279" s="34"/>
    </row>
    <row r="280" ht="15.75" customHeight="1">
      <c r="A280" s="34"/>
      <c r="G280" s="34"/>
    </row>
    <row r="281" ht="15.75" customHeight="1">
      <c r="A281" s="34"/>
      <c r="G281" s="34"/>
    </row>
    <row r="282" ht="15.75" customHeight="1">
      <c r="A282" s="34"/>
      <c r="G282" s="34"/>
    </row>
    <row r="283" ht="15.75" customHeight="1">
      <c r="A283" s="34"/>
      <c r="G283" s="34"/>
    </row>
    <row r="284" ht="15.75" customHeight="1">
      <c r="A284" s="34"/>
      <c r="G284" s="34"/>
    </row>
    <row r="285" ht="15.75" customHeight="1">
      <c r="A285" s="34"/>
      <c r="G285" s="34"/>
    </row>
    <row r="286" ht="15.75" customHeight="1">
      <c r="A286" s="34"/>
      <c r="G286" s="34"/>
    </row>
    <row r="287" ht="15.75" customHeight="1">
      <c r="A287" s="34"/>
      <c r="G287" s="34"/>
    </row>
    <row r="288" ht="15.75" customHeight="1">
      <c r="A288" s="34"/>
      <c r="G288" s="34"/>
    </row>
    <row r="289" ht="15.75" customHeight="1">
      <c r="A289" s="34"/>
      <c r="G289" s="34"/>
    </row>
    <row r="290" ht="15.75" customHeight="1">
      <c r="A290" s="34"/>
      <c r="G290" s="34"/>
    </row>
    <row r="291" ht="15.75" customHeight="1">
      <c r="A291" s="34"/>
      <c r="G291" s="34"/>
    </row>
    <row r="292" ht="15.75" customHeight="1">
      <c r="A292" s="34"/>
      <c r="G292" s="34"/>
    </row>
    <row r="293" ht="15.75" customHeight="1">
      <c r="A293" s="34"/>
      <c r="G293" s="34"/>
    </row>
    <row r="294" ht="15.75" customHeight="1">
      <c r="A294" s="34"/>
      <c r="G294" s="34"/>
    </row>
    <row r="295" ht="15.75" customHeight="1">
      <c r="A295" s="34"/>
      <c r="G295" s="34"/>
    </row>
    <row r="296" ht="15.75" customHeight="1">
      <c r="A296" s="34"/>
      <c r="G296" s="34"/>
    </row>
    <row r="297" ht="15.75" customHeight="1">
      <c r="A297" s="34"/>
      <c r="G297" s="34"/>
    </row>
    <row r="298" ht="15.75" customHeight="1">
      <c r="A298" s="34"/>
      <c r="G298" s="34"/>
    </row>
    <row r="299" ht="15.75" customHeight="1">
      <c r="A299" s="34"/>
      <c r="G299" s="34"/>
    </row>
    <row r="300" ht="15.75" customHeight="1">
      <c r="A300" s="34"/>
      <c r="G300" s="34"/>
    </row>
    <row r="301" ht="15.75" customHeight="1">
      <c r="A301" s="34"/>
      <c r="G301" s="34"/>
    </row>
    <row r="302" ht="15.75" customHeight="1">
      <c r="A302" s="34"/>
      <c r="G302" s="34"/>
    </row>
    <row r="303" ht="15.75" customHeight="1">
      <c r="A303" s="34"/>
      <c r="G303" s="34"/>
    </row>
    <row r="304" ht="15.75" customHeight="1">
      <c r="A304" s="34"/>
      <c r="G304" s="34"/>
    </row>
    <row r="305" ht="15.75" customHeight="1">
      <c r="A305" s="34"/>
      <c r="G305" s="34"/>
    </row>
    <row r="306" ht="15.75" customHeight="1">
      <c r="A306" s="34"/>
      <c r="G306" s="34"/>
    </row>
    <row r="307" ht="15.75" customHeight="1">
      <c r="A307" s="34"/>
      <c r="G307" s="34"/>
    </row>
    <row r="308" ht="15.75" customHeight="1">
      <c r="A308" s="34"/>
      <c r="G308" s="34"/>
    </row>
    <row r="309" ht="15.75" customHeight="1">
      <c r="A309" s="34"/>
      <c r="G309" s="34"/>
    </row>
    <row r="310" ht="15.75" customHeight="1">
      <c r="A310" s="34"/>
      <c r="G310" s="34"/>
    </row>
    <row r="311" ht="15.75" customHeight="1">
      <c r="A311" s="34"/>
      <c r="G311" s="34"/>
    </row>
    <row r="312" ht="15.75" customHeight="1">
      <c r="A312" s="34"/>
      <c r="G312" s="34"/>
    </row>
    <row r="313" ht="15.75" customHeight="1">
      <c r="A313" s="34"/>
      <c r="G313" s="34"/>
    </row>
    <row r="314" ht="15.75" customHeight="1">
      <c r="A314" s="34"/>
      <c r="G314" s="34"/>
    </row>
    <row r="315" ht="15.75" customHeight="1">
      <c r="A315" s="34"/>
      <c r="G315" s="34"/>
    </row>
    <row r="316" ht="15.75" customHeight="1">
      <c r="A316" s="34"/>
      <c r="G316" s="34"/>
    </row>
    <row r="317" ht="15.75" customHeight="1">
      <c r="A317" s="34"/>
      <c r="G317" s="34"/>
    </row>
    <row r="318" ht="15.75" customHeight="1">
      <c r="A318" s="34"/>
      <c r="G318" s="34"/>
    </row>
    <row r="319" ht="15.75" customHeight="1">
      <c r="A319" s="34"/>
      <c r="G319" s="34"/>
    </row>
    <row r="320" ht="15.75" customHeight="1">
      <c r="A320" s="34"/>
      <c r="G320" s="34"/>
    </row>
    <row r="321" ht="15.75" customHeight="1">
      <c r="A321" s="34"/>
      <c r="G321" s="34"/>
    </row>
    <row r="322" ht="15.75" customHeight="1">
      <c r="A322" s="34"/>
      <c r="G322" s="34"/>
    </row>
    <row r="323" ht="15.75" customHeight="1">
      <c r="A323" s="34"/>
      <c r="G323" s="34"/>
    </row>
    <row r="324" ht="15.75" customHeight="1">
      <c r="A324" s="34"/>
      <c r="G324" s="34"/>
    </row>
    <row r="325" ht="15.75" customHeight="1">
      <c r="A325" s="34"/>
      <c r="G325" s="34"/>
    </row>
    <row r="326" ht="15.75" customHeight="1">
      <c r="A326" s="34"/>
      <c r="G326" s="34"/>
    </row>
    <row r="327" ht="15.75" customHeight="1">
      <c r="A327" s="34"/>
      <c r="G327" s="34"/>
    </row>
    <row r="328" ht="15.75" customHeight="1">
      <c r="A328" s="34"/>
      <c r="G328" s="34"/>
    </row>
    <row r="329" ht="15.75" customHeight="1">
      <c r="A329" s="34"/>
      <c r="G329" s="34"/>
    </row>
    <row r="330" ht="15.75" customHeight="1">
      <c r="A330" s="34"/>
      <c r="G330" s="34"/>
    </row>
    <row r="331" ht="15.75" customHeight="1">
      <c r="A331" s="34"/>
      <c r="G331" s="34"/>
    </row>
    <row r="332" ht="15.75" customHeight="1">
      <c r="A332" s="34"/>
      <c r="G332" s="34"/>
    </row>
    <row r="333" ht="15.75" customHeight="1">
      <c r="A333" s="34"/>
      <c r="G333" s="34"/>
    </row>
    <row r="334" ht="15.75" customHeight="1">
      <c r="A334" s="34"/>
      <c r="G334" s="34"/>
    </row>
    <row r="335" ht="15.75" customHeight="1">
      <c r="A335" s="34"/>
      <c r="G335" s="34"/>
    </row>
    <row r="336" ht="15.75" customHeight="1">
      <c r="A336" s="34"/>
      <c r="G336" s="34"/>
    </row>
    <row r="337" ht="15.75" customHeight="1">
      <c r="A337" s="34"/>
      <c r="G337" s="34"/>
    </row>
    <row r="338" ht="15.75" customHeight="1">
      <c r="A338" s="34"/>
      <c r="G338" s="34"/>
    </row>
    <row r="339" ht="15.75" customHeight="1">
      <c r="A339" s="34"/>
      <c r="G339" s="34"/>
    </row>
    <row r="340" ht="15.75" customHeight="1">
      <c r="A340" s="34"/>
      <c r="G340" s="34"/>
    </row>
    <row r="341" ht="15.75" customHeight="1">
      <c r="A341" s="34"/>
      <c r="G341" s="34"/>
    </row>
    <row r="342" ht="15.75" customHeight="1">
      <c r="A342" s="34"/>
      <c r="G342" s="34"/>
    </row>
    <row r="343" ht="15.75" customHeight="1">
      <c r="A343" s="34"/>
      <c r="G343" s="34"/>
    </row>
    <row r="344" ht="15.75" customHeight="1">
      <c r="A344" s="34"/>
      <c r="G344" s="34"/>
    </row>
    <row r="345" ht="15.75" customHeight="1">
      <c r="A345" s="34"/>
      <c r="G345" s="34"/>
    </row>
    <row r="346" ht="15.75" customHeight="1">
      <c r="A346" s="34"/>
      <c r="G346" s="34"/>
    </row>
    <row r="347" ht="15.75" customHeight="1">
      <c r="A347" s="34"/>
      <c r="G347" s="34"/>
    </row>
    <row r="348" ht="15.75" customHeight="1">
      <c r="A348" s="34"/>
      <c r="G348" s="34"/>
    </row>
    <row r="349" ht="15.75" customHeight="1">
      <c r="A349" s="34"/>
      <c r="G349" s="34"/>
    </row>
    <row r="350" ht="15.75" customHeight="1">
      <c r="A350" s="34"/>
      <c r="G350" s="34"/>
    </row>
    <row r="351" ht="15.75" customHeight="1">
      <c r="A351" s="34"/>
      <c r="G351" s="34"/>
    </row>
    <row r="352" ht="15.75" customHeight="1">
      <c r="A352" s="34"/>
      <c r="G352" s="34"/>
    </row>
    <row r="353" ht="15.75" customHeight="1">
      <c r="A353" s="34"/>
      <c r="G353" s="34"/>
    </row>
    <row r="354" ht="15.75" customHeight="1">
      <c r="A354" s="34"/>
      <c r="G354" s="34"/>
    </row>
    <row r="355" ht="15.75" customHeight="1">
      <c r="A355" s="34"/>
      <c r="G355" s="34"/>
    </row>
    <row r="356" ht="15.75" customHeight="1">
      <c r="A356" s="34"/>
      <c r="G356" s="34"/>
    </row>
    <row r="357" ht="15.75" customHeight="1">
      <c r="A357" s="34"/>
      <c r="G357" s="34"/>
    </row>
    <row r="358" ht="15.75" customHeight="1">
      <c r="A358" s="34"/>
      <c r="G358" s="34"/>
    </row>
    <row r="359" ht="15.75" customHeight="1">
      <c r="A359" s="34"/>
      <c r="G359" s="34"/>
    </row>
    <row r="360" ht="15.75" customHeight="1">
      <c r="A360" s="34"/>
      <c r="G360" s="34"/>
    </row>
    <row r="361" ht="15.75" customHeight="1">
      <c r="A361" s="34"/>
      <c r="G361" s="34"/>
    </row>
    <row r="362" ht="15.75" customHeight="1">
      <c r="A362" s="34"/>
      <c r="G362" s="34"/>
    </row>
    <row r="363" ht="15.75" customHeight="1">
      <c r="A363" s="34"/>
      <c r="G363" s="34"/>
    </row>
    <row r="364" ht="15.75" customHeight="1">
      <c r="A364" s="34"/>
      <c r="G364" s="34"/>
    </row>
    <row r="365" ht="15.75" customHeight="1">
      <c r="A365" s="34"/>
      <c r="G365" s="34"/>
    </row>
    <row r="366" ht="15.75" customHeight="1">
      <c r="A366" s="34"/>
      <c r="G366" s="34"/>
    </row>
    <row r="367" ht="15.75" customHeight="1">
      <c r="A367" s="34"/>
      <c r="G367" s="34"/>
    </row>
    <row r="368" ht="15.75" customHeight="1">
      <c r="A368" s="34"/>
      <c r="G368" s="34"/>
    </row>
    <row r="369" ht="15.75" customHeight="1">
      <c r="A369" s="34"/>
      <c r="G369" s="34"/>
    </row>
    <row r="370" ht="15.75" customHeight="1">
      <c r="A370" s="34"/>
      <c r="G370" s="34"/>
    </row>
    <row r="371" ht="15.75" customHeight="1">
      <c r="A371" s="34"/>
      <c r="G371" s="34"/>
    </row>
    <row r="372" ht="15.75" customHeight="1">
      <c r="A372" s="34"/>
      <c r="G372" s="34"/>
    </row>
    <row r="373" ht="15.75" customHeight="1">
      <c r="A373" s="34"/>
      <c r="G373" s="34"/>
    </row>
    <row r="374" ht="15.75" customHeight="1">
      <c r="A374" s="34"/>
      <c r="G374" s="34"/>
    </row>
    <row r="375" ht="15.75" customHeight="1">
      <c r="A375" s="34"/>
      <c r="G375" s="34"/>
    </row>
    <row r="376" ht="15.75" customHeight="1">
      <c r="A376" s="34"/>
      <c r="G376" s="34"/>
    </row>
    <row r="377" ht="15.75" customHeight="1">
      <c r="A377" s="34"/>
      <c r="G377" s="34"/>
    </row>
    <row r="378" ht="15.75" customHeight="1">
      <c r="A378" s="34"/>
      <c r="G378" s="34"/>
    </row>
    <row r="379" ht="15.75" customHeight="1">
      <c r="A379" s="34"/>
      <c r="G379" s="34"/>
    </row>
    <row r="380" ht="15.75" customHeight="1">
      <c r="A380" s="34"/>
      <c r="G380" s="34"/>
    </row>
    <row r="381" ht="15.75" customHeight="1">
      <c r="A381" s="34"/>
      <c r="G381" s="34"/>
    </row>
    <row r="382" ht="15.75" customHeight="1">
      <c r="A382" s="34"/>
      <c r="G382" s="34"/>
    </row>
    <row r="383" ht="15.75" customHeight="1">
      <c r="A383" s="34"/>
      <c r="G383" s="34"/>
    </row>
    <row r="384" ht="15.75" customHeight="1">
      <c r="A384" s="34"/>
      <c r="G384" s="34"/>
    </row>
    <row r="385" ht="15.75" customHeight="1">
      <c r="A385" s="34"/>
      <c r="G385" s="34"/>
    </row>
    <row r="386" ht="15.75" customHeight="1">
      <c r="A386" s="34"/>
      <c r="G386" s="34"/>
    </row>
    <row r="387" ht="15.75" customHeight="1">
      <c r="A387" s="34"/>
      <c r="G387" s="34"/>
    </row>
    <row r="388" ht="15.75" customHeight="1">
      <c r="A388" s="34"/>
      <c r="G388" s="34"/>
    </row>
    <row r="389" ht="15.75" customHeight="1">
      <c r="A389" s="34"/>
      <c r="G389" s="34"/>
    </row>
    <row r="390" ht="15.75" customHeight="1">
      <c r="A390" s="34"/>
      <c r="G390" s="34"/>
    </row>
    <row r="391" ht="15.75" customHeight="1">
      <c r="A391" s="34"/>
      <c r="G391" s="34"/>
    </row>
    <row r="392" ht="15.75" customHeight="1">
      <c r="A392" s="34"/>
      <c r="G392" s="34"/>
    </row>
    <row r="393" ht="15.75" customHeight="1">
      <c r="A393" s="34"/>
      <c r="G393" s="34"/>
    </row>
    <row r="394" ht="15.75" customHeight="1">
      <c r="A394" s="34"/>
      <c r="G394" s="34"/>
    </row>
    <row r="395" ht="15.75" customHeight="1">
      <c r="A395" s="34"/>
      <c r="G395" s="34"/>
    </row>
    <row r="396" ht="15.75" customHeight="1">
      <c r="A396" s="34"/>
      <c r="G396" s="34"/>
    </row>
    <row r="397" ht="15.75" customHeight="1">
      <c r="A397" s="34"/>
      <c r="G397" s="34"/>
    </row>
    <row r="398" ht="15.75" customHeight="1">
      <c r="A398" s="34"/>
      <c r="G398" s="34"/>
    </row>
    <row r="399" ht="15.75" customHeight="1">
      <c r="A399" s="34"/>
      <c r="G399" s="34"/>
    </row>
    <row r="400" ht="15.75" customHeight="1">
      <c r="A400" s="34"/>
      <c r="G400" s="34"/>
    </row>
    <row r="401" ht="15.75" customHeight="1">
      <c r="A401" s="34"/>
      <c r="G401" s="34"/>
    </row>
    <row r="402" ht="15.75" customHeight="1">
      <c r="A402" s="34"/>
      <c r="G402" s="34"/>
    </row>
    <row r="403" ht="15.75" customHeight="1">
      <c r="A403" s="34"/>
      <c r="G403" s="34"/>
    </row>
    <row r="404" ht="15.75" customHeight="1">
      <c r="A404" s="34"/>
      <c r="G404" s="34"/>
    </row>
    <row r="405" ht="15.75" customHeight="1">
      <c r="A405" s="34"/>
      <c r="G405" s="34"/>
    </row>
    <row r="406" ht="15.75" customHeight="1">
      <c r="A406" s="34"/>
      <c r="G406" s="34"/>
    </row>
    <row r="407" ht="15.75" customHeight="1">
      <c r="A407" s="34"/>
      <c r="G407" s="34"/>
    </row>
    <row r="408" ht="15.75" customHeight="1">
      <c r="A408" s="34"/>
      <c r="G408" s="34"/>
    </row>
    <row r="409" ht="15.75" customHeight="1">
      <c r="A409" s="34"/>
      <c r="G409" s="34"/>
    </row>
    <row r="410" ht="15.75" customHeight="1">
      <c r="A410" s="34"/>
      <c r="G410" s="34"/>
    </row>
    <row r="411" ht="15.75" customHeight="1">
      <c r="A411" s="34"/>
      <c r="G411" s="34"/>
    </row>
    <row r="412" ht="15.75" customHeight="1">
      <c r="A412" s="34"/>
      <c r="G412" s="34"/>
    </row>
    <row r="413" ht="15.75" customHeight="1">
      <c r="A413" s="34"/>
      <c r="G413" s="34"/>
    </row>
    <row r="414" ht="15.75" customHeight="1">
      <c r="A414" s="34"/>
      <c r="G414" s="34"/>
    </row>
    <row r="415" ht="15.75" customHeight="1">
      <c r="A415" s="34"/>
      <c r="G415" s="34"/>
    </row>
    <row r="416" ht="15.75" customHeight="1">
      <c r="A416" s="34"/>
      <c r="G416" s="34"/>
    </row>
    <row r="417" ht="15.75" customHeight="1">
      <c r="A417" s="34"/>
      <c r="G417" s="34"/>
    </row>
    <row r="418" ht="15.75" customHeight="1">
      <c r="A418" s="34"/>
      <c r="G418" s="34"/>
    </row>
    <row r="419" ht="15.75" customHeight="1">
      <c r="A419" s="34"/>
      <c r="G419" s="34"/>
    </row>
    <row r="420" ht="15.75" customHeight="1">
      <c r="A420" s="34"/>
      <c r="G420" s="34"/>
    </row>
    <row r="421" ht="15.75" customHeight="1">
      <c r="A421" s="34"/>
      <c r="G421" s="34"/>
    </row>
    <row r="422" ht="15.75" customHeight="1">
      <c r="A422" s="34"/>
      <c r="G422" s="34"/>
    </row>
    <row r="423" ht="15.75" customHeight="1">
      <c r="A423" s="34"/>
      <c r="G423" s="34"/>
    </row>
    <row r="424" ht="15.75" customHeight="1">
      <c r="A424" s="34"/>
      <c r="G424" s="34"/>
    </row>
    <row r="425" ht="15.75" customHeight="1">
      <c r="A425" s="34"/>
      <c r="G425" s="34"/>
    </row>
    <row r="426" ht="15.75" customHeight="1">
      <c r="A426" s="34"/>
      <c r="G426" s="34"/>
    </row>
    <row r="427" ht="15.75" customHeight="1">
      <c r="A427" s="34"/>
      <c r="G427" s="34"/>
    </row>
    <row r="428" ht="15.75" customHeight="1">
      <c r="A428" s="34"/>
      <c r="G428" s="34"/>
    </row>
    <row r="429" ht="15.75" customHeight="1">
      <c r="A429" s="34"/>
      <c r="G429" s="34"/>
    </row>
    <row r="430" ht="15.75" customHeight="1">
      <c r="A430" s="34"/>
      <c r="G430" s="34"/>
    </row>
    <row r="431" ht="15.75" customHeight="1">
      <c r="A431" s="34"/>
      <c r="G431" s="34"/>
    </row>
    <row r="432" ht="15.75" customHeight="1">
      <c r="A432" s="34"/>
      <c r="G432" s="34"/>
    </row>
    <row r="433" ht="15.75" customHeight="1">
      <c r="A433" s="34"/>
      <c r="G433" s="34"/>
    </row>
    <row r="434" ht="15.75" customHeight="1">
      <c r="A434" s="34"/>
      <c r="G434" s="34"/>
    </row>
    <row r="435" ht="15.75" customHeight="1">
      <c r="A435" s="34"/>
      <c r="G435" s="34"/>
    </row>
    <row r="436" ht="15.75" customHeight="1">
      <c r="A436" s="34"/>
      <c r="G436" s="34"/>
    </row>
    <row r="437" ht="15.75" customHeight="1">
      <c r="A437" s="34"/>
      <c r="G437" s="34"/>
    </row>
    <row r="438" ht="15.75" customHeight="1">
      <c r="A438" s="34"/>
      <c r="G438" s="34"/>
    </row>
    <row r="439" ht="15.75" customHeight="1">
      <c r="A439" s="34"/>
      <c r="G439" s="34"/>
    </row>
    <row r="440" ht="15.75" customHeight="1">
      <c r="A440" s="34"/>
      <c r="G440" s="34"/>
    </row>
    <row r="441" ht="15.75" customHeight="1">
      <c r="A441" s="34"/>
      <c r="G441" s="34"/>
    </row>
    <row r="442" ht="15.75" customHeight="1">
      <c r="A442" s="34"/>
      <c r="G442" s="34"/>
    </row>
    <row r="443" ht="15.75" customHeight="1">
      <c r="A443" s="34"/>
      <c r="G443" s="34"/>
    </row>
    <row r="444" ht="15.75" customHeight="1">
      <c r="A444" s="34"/>
      <c r="G444" s="34"/>
    </row>
    <row r="445" ht="15.75" customHeight="1">
      <c r="A445" s="34"/>
      <c r="G445" s="34"/>
    </row>
    <row r="446" ht="15.75" customHeight="1">
      <c r="A446" s="34"/>
      <c r="G446" s="34"/>
    </row>
    <row r="447" ht="15.75" customHeight="1">
      <c r="A447" s="34"/>
      <c r="G447" s="34"/>
    </row>
    <row r="448" ht="15.75" customHeight="1">
      <c r="A448" s="34"/>
      <c r="G448" s="34"/>
    </row>
    <row r="449" ht="15.75" customHeight="1">
      <c r="A449" s="34"/>
      <c r="G449" s="34"/>
    </row>
    <row r="450" ht="15.75" customHeight="1">
      <c r="A450" s="34"/>
      <c r="G450" s="34"/>
    </row>
    <row r="451" ht="15.75" customHeight="1">
      <c r="A451" s="34"/>
      <c r="G451" s="34"/>
    </row>
    <row r="452" ht="15.75" customHeight="1">
      <c r="A452" s="34"/>
      <c r="G452" s="34"/>
    </row>
    <row r="453" ht="15.75" customHeight="1">
      <c r="A453" s="34"/>
      <c r="G453" s="34"/>
    </row>
    <row r="454" ht="15.75" customHeight="1">
      <c r="A454" s="34"/>
      <c r="G454" s="34"/>
    </row>
    <row r="455" ht="15.75" customHeight="1">
      <c r="A455" s="34"/>
      <c r="G455" s="34"/>
    </row>
    <row r="456" ht="15.75" customHeight="1">
      <c r="A456" s="34"/>
      <c r="G456" s="34"/>
    </row>
    <row r="457" ht="15.75" customHeight="1">
      <c r="A457" s="34"/>
      <c r="G457" s="34"/>
    </row>
    <row r="458" ht="15.75" customHeight="1">
      <c r="A458" s="34"/>
      <c r="G458" s="34"/>
    </row>
    <row r="459" ht="15.75" customHeight="1">
      <c r="A459" s="34"/>
      <c r="G459" s="34"/>
    </row>
    <row r="460" ht="15.75" customHeight="1">
      <c r="A460" s="34"/>
      <c r="G460" s="34"/>
    </row>
    <row r="461" ht="15.75" customHeight="1">
      <c r="A461" s="34"/>
      <c r="G461" s="34"/>
    </row>
    <row r="462" ht="15.75" customHeight="1">
      <c r="A462" s="34"/>
      <c r="G462" s="34"/>
    </row>
    <row r="463" ht="15.75" customHeight="1">
      <c r="A463" s="34"/>
      <c r="G463" s="34"/>
    </row>
    <row r="464" ht="15.75" customHeight="1">
      <c r="A464" s="34"/>
      <c r="G464" s="34"/>
    </row>
    <row r="465" ht="15.75" customHeight="1">
      <c r="A465" s="34"/>
      <c r="G465" s="34"/>
    </row>
    <row r="466" ht="15.75" customHeight="1">
      <c r="A466" s="34"/>
      <c r="G466" s="34"/>
    </row>
    <row r="467" ht="15.75" customHeight="1">
      <c r="A467" s="34"/>
      <c r="G467" s="34"/>
    </row>
    <row r="468" ht="15.75" customHeight="1">
      <c r="A468" s="34"/>
      <c r="G468" s="34"/>
    </row>
    <row r="469" ht="15.75" customHeight="1">
      <c r="A469" s="34"/>
      <c r="G469" s="34"/>
    </row>
    <row r="470" ht="15.75" customHeight="1">
      <c r="A470" s="34"/>
      <c r="G470" s="34"/>
    </row>
    <row r="471" ht="15.75" customHeight="1">
      <c r="A471" s="34"/>
      <c r="G471" s="34"/>
    </row>
    <row r="472" ht="15.75" customHeight="1">
      <c r="A472" s="34"/>
      <c r="G472" s="34"/>
    </row>
    <row r="473" ht="15.75" customHeight="1">
      <c r="A473" s="34"/>
      <c r="G473" s="34"/>
    </row>
    <row r="474" ht="15.75" customHeight="1">
      <c r="A474" s="34"/>
      <c r="G474" s="34"/>
    </row>
    <row r="475" ht="15.75" customHeight="1">
      <c r="A475" s="34"/>
      <c r="G475" s="34"/>
    </row>
    <row r="476" ht="15.75" customHeight="1">
      <c r="A476" s="34"/>
      <c r="G476" s="34"/>
    </row>
    <row r="477" ht="15.75" customHeight="1">
      <c r="A477" s="34"/>
      <c r="G477" s="34"/>
    </row>
    <row r="478" ht="15.75" customHeight="1">
      <c r="A478" s="34"/>
      <c r="G478" s="34"/>
    </row>
    <row r="479" ht="15.75" customHeight="1">
      <c r="A479" s="34"/>
      <c r="G479" s="34"/>
    </row>
    <row r="480" ht="15.75" customHeight="1">
      <c r="A480" s="34"/>
      <c r="G480" s="34"/>
    </row>
    <row r="481" ht="15.75" customHeight="1">
      <c r="A481" s="34"/>
      <c r="G481" s="34"/>
    </row>
    <row r="482" ht="15.75" customHeight="1">
      <c r="A482" s="34"/>
      <c r="G482" s="34"/>
    </row>
    <row r="483" ht="15.75" customHeight="1">
      <c r="A483" s="34"/>
      <c r="G483" s="34"/>
    </row>
    <row r="484" ht="15.75" customHeight="1">
      <c r="A484" s="34"/>
      <c r="G484" s="34"/>
    </row>
    <row r="485" ht="15.75" customHeight="1">
      <c r="A485" s="34"/>
      <c r="G485" s="34"/>
    </row>
    <row r="486" ht="15.75" customHeight="1">
      <c r="A486" s="34"/>
      <c r="G486" s="34"/>
    </row>
    <row r="487" ht="15.75" customHeight="1">
      <c r="A487" s="34"/>
      <c r="G487" s="34"/>
    </row>
    <row r="488" ht="15.75" customHeight="1">
      <c r="A488" s="34"/>
      <c r="G488" s="34"/>
    </row>
    <row r="489" ht="15.75" customHeight="1">
      <c r="A489" s="34"/>
      <c r="G489" s="34"/>
    </row>
    <row r="490" ht="15.75" customHeight="1">
      <c r="A490" s="34"/>
      <c r="G490" s="34"/>
    </row>
    <row r="491" ht="15.75" customHeight="1">
      <c r="A491" s="34"/>
      <c r="G491" s="34"/>
    </row>
    <row r="492" ht="15.75" customHeight="1">
      <c r="A492" s="34"/>
      <c r="G492" s="34"/>
    </row>
    <row r="493" ht="15.75" customHeight="1">
      <c r="A493" s="34"/>
      <c r="G493" s="34"/>
    </row>
    <row r="494" ht="15.75" customHeight="1">
      <c r="A494" s="34"/>
      <c r="G494" s="34"/>
    </row>
    <row r="495" ht="15.75" customHeight="1">
      <c r="A495" s="34"/>
      <c r="G495" s="34"/>
    </row>
    <row r="496" ht="15.75" customHeight="1">
      <c r="A496" s="34"/>
      <c r="G496" s="34"/>
    </row>
    <row r="497" ht="15.75" customHeight="1">
      <c r="A497" s="34"/>
      <c r="G497" s="34"/>
    </row>
    <row r="498" ht="15.75" customHeight="1">
      <c r="A498" s="34"/>
      <c r="G498" s="34"/>
    </row>
    <row r="499" ht="15.75" customHeight="1">
      <c r="A499" s="34"/>
      <c r="G499" s="34"/>
    </row>
    <row r="500" ht="15.75" customHeight="1">
      <c r="A500" s="34"/>
      <c r="G500" s="34"/>
    </row>
    <row r="501" ht="15.75" customHeight="1">
      <c r="A501" s="34"/>
      <c r="G501" s="34"/>
    </row>
    <row r="502" ht="15.75" customHeight="1">
      <c r="A502" s="34"/>
      <c r="G502" s="34"/>
    </row>
    <row r="503" ht="15.75" customHeight="1">
      <c r="A503" s="34"/>
      <c r="G503" s="34"/>
    </row>
    <row r="504" ht="15.75" customHeight="1">
      <c r="A504" s="34"/>
      <c r="G504" s="34"/>
    </row>
    <row r="505" ht="15.75" customHeight="1">
      <c r="A505" s="34"/>
      <c r="G505" s="34"/>
    </row>
    <row r="506" ht="15.75" customHeight="1">
      <c r="A506" s="34"/>
      <c r="G506" s="34"/>
    </row>
    <row r="507" ht="15.75" customHeight="1">
      <c r="A507" s="34"/>
      <c r="G507" s="34"/>
    </row>
    <row r="508" ht="15.75" customHeight="1">
      <c r="A508" s="34"/>
      <c r="G508" s="34"/>
    </row>
    <row r="509" ht="15.75" customHeight="1">
      <c r="A509" s="34"/>
      <c r="G509" s="34"/>
    </row>
    <row r="510" ht="15.75" customHeight="1">
      <c r="A510" s="34"/>
      <c r="G510" s="34"/>
    </row>
    <row r="511" ht="15.75" customHeight="1">
      <c r="A511" s="34"/>
      <c r="G511" s="34"/>
    </row>
    <row r="512" ht="15.75" customHeight="1">
      <c r="A512" s="34"/>
      <c r="G512" s="34"/>
    </row>
    <row r="513" ht="15.75" customHeight="1">
      <c r="A513" s="34"/>
      <c r="G513" s="34"/>
    </row>
    <row r="514" ht="15.75" customHeight="1">
      <c r="A514" s="34"/>
      <c r="G514" s="34"/>
    </row>
    <row r="515" ht="15.75" customHeight="1">
      <c r="A515" s="34"/>
      <c r="G515" s="34"/>
    </row>
    <row r="516" ht="15.75" customHeight="1">
      <c r="A516" s="34"/>
      <c r="G516" s="34"/>
    </row>
    <row r="517" ht="15.75" customHeight="1">
      <c r="A517" s="34"/>
      <c r="G517" s="34"/>
    </row>
    <row r="518" ht="15.75" customHeight="1">
      <c r="A518" s="34"/>
      <c r="G518" s="34"/>
    </row>
    <row r="519" ht="15.75" customHeight="1">
      <c r="A519" s="34"/>
      <c r="G519" s="34"/>
    </row>
    <row r="520" ht="15.75" customHeight="1">
      <c r="A520" s="34"/>
      <c r="G520" s="34"/>
    </row>
    <row r="521" ht="15.75" customHeight="1">
      <c r="A521" s="34"/>
      <c r="G521" s="34"/>
    </row>
    <row r="522" ht="15.75" customHeight="1">
      <c r="A522" s="34"/>
      <c r="G522" s="34"/>
    </row>
    <row r="523" ht="15.75" customHeight="1">
      <c r="A523" s="34"/>
      <c r="G523" s="34"/>
    </row>
    <row r="524" ht="15.75" customHeight="1">
      <c r="A524" s="34"/>
      <c r="G524" s="34"/>
    </row>
    <row r="525" ht="15.75" customHeight="1">
      <c r="A525" s="34"/>
      <c r="G525" s="34"/>
    </row>
    <row r="526" ht="15.75" customHeight="1">
      <c r="A526" s="34"/>
      <c r="G526" s="34"/>
    </row>
    <row r="527" ht="15.75" customHeight="1">
      <c r="A527" s="34"/>
      <c r="G527" s="34"/>
    </row>
    <row r="528" ht="15.75" customHeight="1">
      <c r="A528" s="34"/>
      <c r="G528" s="34"/>
    </row>
    <row r="529" ht="15.75" customHeight="1">
      <c r="A529" s="34"/>
      <c r="G529" s="34"/>
    </row>
    <row r="530" ht="15.75" customHeight="1">
      <c r="A530" s="34"/>
      <c r="G530" s="34"/>
    </row>
    <row r="531" ht="15.75" customHeight="1">
      <c r="A531" s="34"/>
      <c r="G531" s="34"/>
    </row>
    <row r="532" ht="15.75" customHeight="1">
      <c r="A532" s="34"/>
      <c r="G532" s="34"/>
    </row>
    <row r="533" ht="15.75" customHeight="1">
      <c r="A533" s="34"/>
      <c r="G533" s="34"/>
    </row>
    <row r="534" ht="15.75" customHeight="1">
      <c r="A534" s="34"/>
      <c r="G534" s="34"/>
    </row>
    <row r="535" ht="15.75" customHeight="1">
      <c r="A535" s="34"/>
      <c r="G535" s="34"/>
    </row>
    <row r="536" ht="15.75" customHeight="1">
      <c r="A536" s="34"/>
      <c r="G536" s="34"/>
    </row>
    <row r="537" ht="15.75" customHeight="1">
      <c r="A537" s="34"/>
      <c r="G537" s="34"/>
    </row>
    <row r="538" ht="15.75" customHeight="1">
      <c r="A538" s="34"/>
      <c r="G538" s="34"/>
    </row>
    <row r="539" ht="15.75" customHeight="1">
      <c r="A539" s="34"/>
      <c r="G539" s="34"/>
    </row>
    <row r="540" ht="15.75" customHeight="1">
      <c r="A540" s="34"/>
      <c r="G540" s="34"/>
    </row>
    <row r="541" ht="15.75" customHeight="1">
      <c r="A541" s="34"/>
      <c r="G541" s="34"/>
    </row>
    <row r="542" ht="15.75" customHeight="1">
      <c r="A542" s="34"/>
      <c r="G542" s="34"/>
    </row>
    <row r="543" ht="15.75" customHeight="1">
      <c r="A543" s="34"/>
      <c r="G543" s="34"/>
    </row>
    <row r="544" ht="15.75" customHeight="1">
      <c r="A544" s="34"/>
      <c r="G544" s="34"/>
    </row>
    <row r="545" ht="15.75" customHeight="1">
      <c r="A545" s="34"/>
      <c r="G545" s="34"/>
    </row>
    <row r="546" ht="15.75" customHeight="1">
      <c r="A546" s="34"/>
      <c r="G546" s="34"/>
    </row>
    <row r="547" ht="15.75" customHeight="1">
      <c r="A547" s="34"/>
      <c r="G547" s="34"/>
    </row>
    <row r="548" ht="15.75" customHeight="1">
      <c r="A548" s="34"/>
      <c r="G548" s="34"/>
    </row>
    <row r="549" ht="15.75" customHeight="1">
      <c r="A549" s="34"/>
      <c r="G549" s="34"/>
    </row>
    <row r="550" ht="15.75" customHeight="1">
      <c r="A550" s="34"/>
      <c r="G550" s="34"/>
    </row>
    <row r="551" ht="15.75" customHeight="1">
      <c r="A551" s="34"/>
      <c r="G551" s="34"/>
    </row>
    <row r="552" ht="15.75" customHeight="1">
      <c r="A552" s="34"/>
      <c r="G552" s="34"/>
    </row>
    <row r="553" ht="15.75" customHeight="1">
      <c r="A553" s="34"/>
      <c r="G553" s="34"/>
    </row>
    <row r="554" ht="15.75" customHeight="1">
      <c r="A554" s="34"/>
      <c r="G554" s="34"/>
    </row>
    <row r="555" ht="15.75" customHeight="1">
      <c r="A555" s="34"/>
      <c r="G555" s="34"/>
    </row>
    <row r="556" ht="15.75" customHeight="1">
      <c r="A556" s="34"/>
      <c r="G556" s="34"/>
    </row>
    <row r="557" ht="15.75" customHeight="1">
      <c r="A557" s="34"/>
      <c r="G557" s="34"/>
    </row>
    <row r="558" ht="15.75" customHeight="1">
      <c r="A558" s="34"/>
      <c r="G558" s="34"/>
    </row>
    <row r="559" ht="15.75" customHeight="1">
      <c r="A559" s="34"/>
      <c r="G559" s="34"/>
    </row>
    <row r="560" ht="15.75" customHeight="1">
      <c r="A560" s="34"/>
      <c r="G560" s="34"/>
    </row>
    <row r="561" ht="15.75" customHeight="1">
      <c r="A561" s="34"/>
      <c r="G561" s="34"/>
    </row>
    <row r="562" ht="15.75" customHeight="1">
      <c r="A562" s="34"/>
      <c r="G562" s="34"/>
    </row>
    <row r="563" ht="15.75" customHeight="1">
      <c r="A563" s="34"/>
      <c r="G563" s="34"/>
    </row>
    <row r="564" ht="15.75" customHeight="1">
      <c r="A564" s="34"/>
      <c r="G564" s="34"/>
    </row>
    <row r="565" ht="15.75" customHeight="1">
      <c r="A565" s="34"/>
      <c r="G565" s="34"/>
    </row>
    <row r="566" ht="15.75" customHeight="1">
      <c r="A566" s="34"/>
      <c r="G566" s="34"/>
    </row>
    <row r="567" ht="15.75" customHeight="1">
      <c r="A567" s="34"/>
      <c r="G567" s="34"/>
    </row>
    <row r="568" ht="15.75" customHeight="1">
      <c r="A568" s="34"/>
      <c r="G568" s="34"/>
    </row>
    <row r="569" ht="15.75" customHeight="1">
      <c r="A569" s="34"/>
      <c r="G569" s="34"/>
    </row>
    <row r="570" ht="15.75" customHeight="1">
      <c r="A570" s="34"/>
      <c r="G570" s="34"/>
    </row>
    <row r="571" ht="15.75" customHeight="1">
      <c r="A571" s="34"/>
      <c r="G571" s="34"/>
    </row>
    <row r="572" ht="15.75" customHeight="1">
      <c r="A572" s="34"/>
      <c r="G572" s="34"/>
    </row>
    <row r="573" ht="15.75" customHeight="1">
      <c r="A573" s="34"/>
      <c r="G573" s="34"/>
    </row>
    <row r="574" ht="15.75" customHeight="1">
      <c r="A574" s="34"/>
      <c r="G574" s="34"/>
    </row>
    <row r="575" ht="15.75" customHeight="1">
      <c r="A575" s="34"/>
      <c r="G575" s="34"/>
    </row>
    <row r="576" ht="15.75" customHeight="1">
      <c r="A576" s="34"/>
      <c r="G576" s="34"/>
    </row>
    <row r="577" ht="15.75" customHeight="1">
      <c r="A577" s="34"/>
      <c r="G577" s="34"/>
    </row>
    <row r="578" ht="15.75" customHeight="1">
      <c r="A578" s="34"/>
      <c r="G578" s="34"/>
    </row>
    <row r="579" ht="15.75" customHeight="1">
      <c r="A579" s="34"/>
      <c r="G579" s="34"/>
    </row>
    <row r="580" ht="15.75" customHeight="1">
      <c r="A580" s="34"/>
      <c r="G580" s="34"/>
    </row>
    <row r="581" ht="15.75" customHeight="1">
      <c r="A581" s="34"/>
      <c r="G581" s="34"/>
    </row>
    <row r="582" ht="15.75" customHeight="1">
      <c r="A582" s="34"/>
      <c r="G582" s="34"/>
    </row>
    <row r="583" ht="15.75" customHeight="1">
      <c r="A583" s="34"/>
      <c r="G583" s="34"/>
    </row>
    <row r="584" ht="15.75" customHeight="1">
      <c r="A584" s="34"/>
      <c r="G584" s="34"/>
    </row>
    <row r="585" ht="15.75" customHeight="1">
      <c r="A585" s="34"/>
      <c r="G585" s="34"/>
    </row>
    <row r="586" ht="15.75" customHeight="1">
      <c r="A586" s="34"/>
      <c r="G586" s="34"/>
    </row>
    <row r="587" ht="15.75" customHeight="1">
      <c r="A587" s="34"/>
      <c r="G587" s="34"/>
    </row>
    <row r="588" ht="15.75" customHeight="1">
      <c r="A588" s="34"/>
      <c r="G588" s="34"/>
    </row>
    <row r="589" ht="15.75" customHeight="1">
      <c r="A589" s="34"/>
      <c r="G589" s="34"/>
    </row>
    <row r="590" ht="15.75" customHeight="1">
      <c r="A590" s="34"/>
      <c r="G590" s="34"/>
    </row>
    <row r="591" ht="15.75" customHeight="1">
      <c r="A591" s="34"/>
      <c r="G591" s="34"/>
    </row>
    <row r="592" ht="15.75" customHeight="1">
      <c r="A592" s="34"/>
      <c r="G592" s="34"/>
    </row>
    <row r="593" ht="15.75" customHeight="1">
      <c r="A593" s="34"/>
      <c r="G593" s="34"/>
    </row>
    <row r="594" ht="15.75" customHeight="1">
      <c r="A594" s="34"/>
      <c r="G594" s="34"/>
    </row>
    <row r="595" ht="15.75" customHeight="1">
      <c r="A595" s="34"/>
      <c r="G595" s="34"/>
    </row>
    <row r="596" ht="15.75" customHeight="1">
      <c r="A596" s="34"/>
      <c r="G596" s="34"/>
    </row>
    <row r="597" ht="15.75" customHeight="1">
      <c r="A597" s="34"/>
      <c r="G597" s="34"/>
    </row>
    <row r="598" ht="15.75" customHeight="1">
      <c r="A598" s="34"/>
      <c r="G598" s="34"/>
    </row>
    <row r="599" ht="15.75" customHeight="1">
      <c r="A599" s="34"/>
      <c r="G599" s="34"/>
    </row>
    <row r="600" ht="15.75" customHeight="1">
      <c r="A600" s="34"/>
      <c r="G600" s="34"/>
    </row>
    <row r="601" ht="15.75" customHeight="1">
      <c r="A601" s="34"/>
      <c r="G601" s="34"/>
    </row>
    <row r="602" ht="15.75" customHeight="1">
      <c r="A602" s="34"/>
      <c r="G602" s="34"/>
    </row>
    <row r="603" ht="15.75" customHeight="1">
      <c r="A603" s="34"/>
      <c r="G603" s="34"/>
    </row>
    <row r="604" ht="15.75" customHeight="1">
      <c r="A604" s="34"/>
      <c r="G604" s="34"/>
    </row>
    <row r="605" ht="15.75" customHeight="1">
      <c r="A605" s="34"/>
      <c r="G605" s="34"/>
    </row>
    <row r="606" ht="15.75" customHeight="1">
      <c r="A606" s="34"/>
      <c r="G606" s="34"/>
    </row>
    <row r="607" ht="15.75" customHeight="1">
      <c r="A607" s="34"/>
      <c r="G607" s="34"/>
    </row>
    <row r="608" ht="15.75" customHeight="1">
      <c r="A608" s="34"/>
      <c r="G608" s="34"/>
    </row>
    <row r="609" ht="15.75" customHeight="1">
      <c r="A609" s="34"/>
      <c r="G609" s="34"/>
    </row>
    <row r="610" ht="15.75" customHeight="1">
      <c r="A610" s="34"/>
      <c r="G610" s="34"/>
    </row>
    <row r="611" ht="15.75" customHeight="1">
      <c r="A611" s="34"/>
      <c r="G611" s="34"/>
    </row>
    <row r="612" ht="15.75" customHeight="1">
      <c r="A612" s="34"/>
      <c r="G612" s="34"/>
    </row>
    <row r="613" ht="15.75" customHeight="1">
      <c r="A613" s="34"/>
      <c r="G613" s="34"/>
    </row>
    <row r="614" ht="15.75" customHeight="1">
      <c r="A614" s="34"/>
      <c r="G614" s="34"/>
    </row>
    <row r="615" ht="15.75" customHeight="1">
      <c r="A615" s="34"/>
      <c r="G615" s="34"/>
    </row>
    <row r="616" ht="15.75" customHeight="1">
      <c r="A616" s="34"/>
      <c r="G616" s="34"/>
    </row>
    <row r="617" ht="15.75" customHeight="1">
      <c r="A617" s="34"/>
      <c r="G617" s="34"/>
    </row>
    <row r="618" ht="15.75" customHeight="1">
      <c r="A618" s="34"/>
      <c r="G618" s="34"/>
    </row>
    <row r="619" ht="15.75" customHeight="1">
      <c r="A619" s="34"/>
      <c r="G619" s="34"/>
    </row>
    <row r="620" ht="15.75" customHeight="1">
      <c r="A620" s="34"/>
      <c r="G620" s="34"/>
    </row>
    <row r="621" ht="15.75" customHeight="1">
      <c r="A621" s="34"/>
      <c r="G621" s="34"/>
    </row>
    <row r="622" ht="15.75" customHeight="1">
      <c r="A622" s="34"/>
      <c r="G622" s="34"/>
    </row>
    <row r="623" ht="15.75" customHeight="1">
      <c r="A623" s="34"/>
      <c r="G623" s="34"/>
    </row>
    <row r="624" ht="15.75" customHeight="1">
      <c r="A624" s="34"/>
      <c r="G624" s="34"/>
    </row>
    <row r="625" ht="15.75" customHeight="1">
      <c r="A625" s="34"/>
      <c r="G625" s="34"/>
    </row>
    <row r="626" ht="15.75" customHeight="1">
      <c r="A626" s="34"/>
      <c r="G626" s="34"/>
    </row>
    <row r="627" ht="15.75" customHeight="1">
      <c r="A627" s="34"/>
      <c r="G627" s="34"/>
    </row>
    <row r="628" ht="15.75" customHeight="1">
      <c r="A628" s="34"/>
      <c r="G628" s="34"/>
    </row>
    <row r="629" ht="15.75" customHeight="1">
      <c r="A629" s="34"/>
      <c r="G629" s="34"/>
    </row>
    <row r="630" ht="15.75" customHeight="1">
      <c r="A630" s="34"/>
      <c r="G630" s="34"/>
    </row>
    <row r="631" ht="15.75" customHeight="1">
      <c r="A631" s="34"/>
      <c r="G631" s="34"/>
    </row>
    <row r="632" ht="15.75" customHeight="1">
      <c r="A632" s="34"/>
      <c r="G632" s="34"/>
    </row>
    <row r="633" ht="15.75" customHeight="1">
      <c r="A633" s="34"/>
      <c r="G633" s="34"/>
    </row>
    <row r="634" ht="15.75" customHeight="1">
      <c r="A634" s="34"/>
      <c r="G634" s="34"/>
    </row>
    <row r="635" ht="15.75" customHeight="1">
      <c r="A635" s="34"/>
      <c r="G635" s="34"/>
    </row>
    <row r="636" ht="15.75" customHeight="1">
      <c r="A636" s="34"/>
      <c r="G636" s="34"/>
    </row>
    <row r="637" ht="15.75" customHeight="1">
      <c r="A637" s="34"/>
      <c r="G637" s="34"/>
    </row>
    <row r="638" ht="15.75" customHeight="1">
      <c r="A638" s="34"/>
      <c r="G638" s="34"/>
    </row>
    <row r="639" ht="15.75" customHeight="1">
      <c r="A639" s="34"/>
      <c r="G639" s="34"/>
    </row>
    <row r="640" ht="15.75" customHeight="1">
      <c r="A640" s="34"/>
      <c r="G640" s="34"/>
    </row>
    <row r="641" ht="15.75" customHeight="1">
      <c r="A641" s="34"/>
      <c r="G641" s="34"/>
    </row>
    <row r="642" ht="15.75" customHeight="1">
      <c r="A642" s="34"/>
      <c r="G642" s="34"/>
    </row>
    <row r="643" ht="15.75" customHeight="1">
      <c r="A643" s="34"/>
      <c r="G643" s="34"/>
    </row>
    <row r="644" ht="15.75" customHeight="1">
      <c r="A644" s="34"/>
      <c r="G644" s="34"/>
    </row>
    <row r="645" ht="15.75" customHeight="1">
      <c r="A645" s="34"/>
      <c r="G645" s="34"/>
    </row>
    <row r="646" ht="15.75" customHeight="1">
      <c r="A646" s="34"/>
      <c r="G646" s="34"/>
    </row>
    <row r="647" ht="15.75" customHeight="1">
      <c r="A647" s="34"/>
      <c r="G647" s="34"/>
    </row>
    <row r="648" ht="15.75" customHeight="1">
      <c r="A648" s="34"/>
      <c r="G648" s="34"/>
    </row>
    <row r="649" ht="15.75" customHeight="1">
      <c r="A649" s="34"/>
      <c r="G649" s="34"/>
    </row>
    <row r="650" ht="15.75" customHeight="1">
      <c r="A650" s="34"/>
      <c r="G650" s="34"/>
    </row>
    <row r="651" ht="15.75" customHeight="1">
      <c r="A651" s="34"/>
      <c r="G651" s="34"/>
    </row>
    <row r="652" ht="15.75" customHeight="1">
      <c r="A652" s="34"/>
      <c r="G652" s="34"/>
    </row>
    <row r="653" ht="15.75" customHeight="1">
      <c r="A653" s="34"/>
      <c r="G653" s="34"/>
    </row>
    <row r="654" ht="15.75" customHeight="1">
      <c r="A654" s="34"/>
      <c r="G654" s="34"/>
    </row>
    <row r="655" ht="15.75" customHeight="1">
      <c r="A655" s="34"/>
      <c r="G655" s="34"/>
    </row>
    <row r="656" ht="15.75" customHeight="1">
      <c r="A656" s="34"/>
      <c r="G656" s="34"/>
    </row>
    <row r="657" ht="15.75" customHeight="1">
      <c r="A657" s="34"/>
      <c r="G657" s="34"/>
    </row>
    <row r="658" ht="15.75" customHeight="1">
      <c r="A658" s="34"/>
      <c r="G658" s="34"/>
    </row>
    <row r="659" ht="15.75" customHeight="1">
      <c r="A659" s="34"/>
      <c r="G659" s="34"/>
    </row>
    <row r="660" ht="15.75" customHeight="1">
      <c r="A660" s="34"/>
      <c r="G660" s="34"/>
    </row>
    <row r="661" ht="15.75" customHeight="1">
      <c r="A661" s="34"/>
      <c r="G661" s="34"/>
    </row>
    <row r="662" ht="15.75" customHeight="1">
      <c r="A662" s="34"/>
      <c r="G662" s="34"/>
    </row>
    <row r="663" ht="15.75" customHeight="1">
      <c r="A663" s="34"/>
      <c r="G663" s="34"/>
    </row>
    <row r="664" ht="15.75" customHeight="1">
      <c r="A664" s="34"/>
      <c r="G664" s="34"/>
    </row>
    <row r="665" ht="15.75" customHeight="1">
      <c r="A665" s="34"/>
      <c r="G665" s="34"/>
    </row>
    <row r="666" ht="15.75" customHeight="1">
      <c r="A666" s="34"/>
      <c r="G666" s="34"/>
    </row>
    <row r="667" ht="15.75" customHeight="1">
      <c r="A667" s="34"/>
      <c r="G667" s="34"/>
    </row>
    <row r="668" ht="15.75" customHeight="1">
      <c r="A668" s="34"/>
      <c r="G668" s="34"/>
    </row>
    <row r="669" ht="15.75" customHeight="1">
      <c r="A669" s="34"/>
      <c r="G669" s="34"/>
    </row>
    <row r="670" ht="15.75" customHeight="1">
      <c r="A670" s="34"/>
      <c r="G670" s="34"/>
    </row>
    <row r="671" ht="15.75" customHeight="1">
      <c r="A671" s="34"/>
      <c r="G671" s="34"/>
    </row>
    <row r="672" ht="15.75" customHeight="1">
      <c r="A672" s="34"/>
      <c r="G672" s="34"/>
    </row>
    <row r="673" ht="15.75" customHeight="1">
      <c r="A673" s="34"/>
      <c r="G673" s="34"/>
    </row>
    <row r="674" ht="15.75" customHeight="1">
      <c r="A674" s="34"/>
      <c r="G674" s="34"/>
    </row>
    <row r="675" ht="15.75" customHeight="1">
      <c r="A675" s="34"/>
      <c r="G675" s="34"/>
    </row>
    <row r="676" ht="15.75" customHeight="1">
      <c r="A676" s="34"/>
      <c r="G676" s="34"/>
    </row>
    <row r="677" ht="15.75" customHeight="1">
      <c r="A677" s="34"/>
      <c r="G677" s="34"/>
    </row>
    <row r="678" ht="15.75" customHeight="1">
      <c r="A678" s="34"/>
      <c r="G678" s="34"/>
    </row>
    <row r="679" ht="15.75" customHeight="1">
      <c r="A679" s="34"/>
      <c r="G679" s="34"/>
    </row>
    <row r="680" ht="15.75" customHeight="1">
      <c r="A680" s="34"/>
      <c r="G680" s="34"/>
    </row>
    <row r="681" ht="15.75" customHeight="1">
      <c r="A681" s="34"/>
      <c r="G681" s="34"/>
    </row>
    <row r="682" ht="15.75" customHeight="1">
      <c r="A682" s="34"/>
      <c r="G682" s="34"/>
    </row>
    <row r="683" ht="15.75" customHeight="1">
      <c r="A683" s="34"/>
      <c r="G683" s="34"/>
    </row>
    <row r="684" ht="15.75" customHeight="1">
      <c r="A684" s="34"/>
      <c r="G684" s="34"/>
    </row>
    <row r="685" ht="15.75" customHeight="1">
      <c r="A685" s="34"/>
      <c r="G685" s="34"/>
    </row>
    <row r="686" ht="15.75" customHeight="1">
      <c r="A686" s="34"/>
      <c r="G686" s="34"/>
    </row>
    <row r="687" ht="15.75" customHeight="1">
      <c r="A687" s="34"/>
      <c r="G687" s="34"/>
    </row>
    <row r="688" ht="15.75" customHeight="1">
      <c r="A688" s="34"/>
      <c r="G688" s="34"/>
    </row>
    <row r="689" ht="15.75" customHeight="1">
      <c r="A689" s="34"/>
      <c r="G689" s="34"/>
    </row>
    <row r="690" ht="15.75" customHeight="1">
      <c r="A690" s="34"/>
      <c r="G690" s="34"/>
    </row>
    <row r="691" ht="15.75" customHeight="1">
      <c r="A691" s="34"/>
      <c r="G691" s="34"/>
    </row>
    <row r="692" ht="15.75" customHeight="1">
      <c r="A692" s="34"/>
      <c r="G692" s="34"/>
    </row>
    <row r="693" ht="15.75" customHeight="1">
      <c r="A693" s="34"/>
      <c r="G693" s="34"/>
    </row>
    <row r="694" ht="15.75" customHeight="1">
      <c r="A694" s="34"/>
      <c r="G694" s="34"/>
    </row>
    <row r="695" ht="15.75" customHeight="1">
      <c r="A695" s="34"/>
      <c r="G695" s="34"/>
    </row>
    <row r="696" ht="15.75" customHeight="1">
      <c r="A696" s="34"/>
      <c r="G696" s="34"/>
    </row>
    <row r="697" ht="15.75" customHeight="1">
      <c r="A697" s="34"/>
      <c r="G697" s="34"/>
    </row>
    <row r="698" ht="15.75" customHeight="1">
      <c r="A698" s="34"/>
      <c r="G698" s="34"/>
    </row>
    <row r="699" ht="15.75" customHeight="1">
      <c r="A699" s="34"/>
      <c r="G699" s="34"/>
    </row>
    <row r="700" ht="15.75" customHeight="1">
      <c r="A700" s="34"/>
      <c r="G700" s="34"/>
    </row>
    <row r="701" ht="15.75" customHeight="1">
      <c r="A701" s="34"/>
      <c r="G701" s="34"/>
    </row>
    <row r="702" ht="15.75" customHeight="1">
      <c r="A702" s="34"/>
      <c r="G702" s="34"/>
    </row>
    <row r="703" ht="15.75" customHeight="1">
      <c r="A703" s="34"/>
      <c r="G703" s="34"/>
    </row>
    <row r="704" ht="15.75" customHeight="1">
      <c r="A704" s="34"/>
      <c r="G704" s="34"/>
    </row>
    <row r="705" ht="15.75" customHeight="1">
      <c r="A705" s="34"/>
      <c r="G705" s="34"/>
    </row>
    <row r="706" ht="15.75" customHeight="1">
      <c r="A706" s="34"/>
      <c r="G706" s="34"/>
    </row>
    <row r="707" ht="15.75" customHeight="1">
      <c r="A707" s="34"/>
      <c r="G707" s="34"/>
    </row>
    <row r="708" ht="15.75" customHeight="1">
      <c r="A708" s="34"/>
      <c r="G708" s="34"/>
    </row>
    <row r="709" ht="15.75" customHeight="1">
      <c r="A709" s="34"/>
      <c r="G709" s="34"/>
    </row>
    <row r="710" ht="15.75" customHeight="1">
      <c r="A710" s="34"/>
      <c r="G710" s="34"/>
    </row>
    <row r="711" ht="15.75" customHeight="1">
      <c r="A711" s="34"/>
      <c r="G711" s="34"/>
    </row>
    <row r="712" ht="15.75" customHeight="1">
      <c r="A712" s="34"/>
      <c r="G712" s="34"/>
    </row>
    <row r="713" ht="15.75" customHeight="1">
      <c r="A713" s="34"/>
      <c r="G713" s="34"/>
    </row>
    <row r="714" ht="15.75" customHeight="1">
      <c r="A714" s="34"/>
      <c r="G714" s="34"/>
    </row>
    <row r="715" ht="15.75" customHeight="1">
      <c r="A715" s="34"/>
      <c r="G715" s="34"/>
    </row>
    <row r="716" ht="15.75" customHeight="1">
      <c r="A716" s="34"/>
      <c r="G716" s="34"/>
    </row>
    <row r="717" ht="15.75" customHeight="1">
      <c r="A717" s="34"/>
      <c r="G717" s="34"/>
    </row>
    <row r="718" ht="15.75" customHeight="1">
      <c r="A718" s="34"/>
      <c r="G718" s="34"/>
    </row>
    <row r="719" ht="15.75" customHeight="1">
      <c r="A719" s="34"/>
      <c r="G719" s="34"/>
    </row>
    <row r="720" ht="15.75" customHeight="1">
      <c r="A720" s="34"/>
      <c r="G720" s="34"/>
    </row>
    <row r="721" ht="15.75" customHeight="1">
      <c r="A721" s="34"/>
      <c r="G721" s="34"/>
    </row>
    <row r="722" ht="15.75" customHeight="1">
      <c r="A722" s="34"/>
      <c r="G722" s="34"/>
    </row>
    <row r="723" ht="15.75" customHeight="1">
      <c r="A723" s="34"/>
      <c r="G723" s="34"/>
    </row>
    <row r="724" ht="15.75" customHeight="1">
      <c r="A724" s="34"/>
      <c r="G724" s="34"/>
    </row>
    <row r="725" ht="15.75" customHeight="1">
      <c r="A725" s="34"/>
      <c r="G725" s="34"/>
    </row>
    <row r="726" ht="15.75" customHeight="1">
      <c r="A726" s="34"/>
      <c r="G726" s="34"/>
    </row>
    <row r="727" ht="15.75" customHeight="1">
      <c r="A727" s="34"/>
      <c r="G727" s="34"/>
    </row>
    <row r="728" ht="15.75" customHeight="1">
      <c r="A728" s="34"/>
      <c r="G728" s="34"/>
    </row>
    <row r="729" ht="15.75" customHeight="1">
      <c r="A729" s="34"/>
      <c r="G729" s="34"/>
    </row>
    <row r="730" ht="15.75" customHeight="1">
      <c r="A730" s="34"/>
      <c r="G730" s="34"/>
    </row>
    <row r="731" ht="15.75" customHeight="1">
      <c r="A731" s="34"/>
      <c r="G731" s="34"/>
    </row>
    <row r="732" ht="15.75" customHeight="1">
      <c r="A732" s="34"/>
      <c r="G732" s="34"/>
    </row>
    <row r="733" ht="15.75" customHeight="1">
      <c r="A733" s="34"/>
      <c r="G733" s="34"/>
    </row>
    <row r="734" ht="15.75" customHeight="1">
      <c r="A734" s="34"/>
      <c r="G734" s="34"/>
    </row>
    <row r="735" ht="15.75" customHeight="1">
      <c r="A735" s="34"/>
      <c r="G735" s="34"/>
    </row>
    <row r="736" ht="15.75" customHeight="1">
      <c r="A736" s="34"/>
      <c r="G736" s="34"/>
    </row>
    <row r="737" ht="15.75" customHeight="1">
      <c r="A737" s="34"/>
      <c r="G737" s="34"/>
    </row>
    <row r="738" ht="15.75" customHeight="1">
      <c r="A738" s="34"/>
      <c r="G738" s="34"/>
    </row>
    <row r="739" ht="15.75" customHeight="1">
      <c r="A739" s="34"/>
      <c r="G739" s="34"/>
    </row>
    <row r="740" ht="15.75" customHeight="1">
      <c r="A740" s="34"/>
      <c r="G740" s="34"/>
    </row>
    <row r="741" ht="15.75" customHeight="1">
      <c r="A741" s="34"/>
      <c r="G741" s="34"/>
    </row>
    <row r="742" ht="15.75" customHeight="1">
      <c r="A742" s="34"/>
      <c r="G742" s="34"/>
    </row>
    <row r="743" ht="15.75" customHeight="1">
      <c r="A743" s="34"/>
      <c r="G743" s="34"/>
    </row>
    <row r="744" ht="15.75" customHeight="1">
      <c r="A744" s="34"/>
      <c r="G744" s="34"/>
    </row>
    <row r="745" ht="15.75" customHeight="1">
      <c r="A745" s="34"/>
      <c r="G745" s="34"/>
    </row>
    <row r="746" ht="15.75" customHeight="1">
      <c r="A746" s="34"/>
      <c r="G746" s="34"/>
    </row>
    <row r="747" ht="15.75" customHeight="1">
      <c r="A747" s="34"/>
      <c r="G747" s="34"/>
    </row>
    <row r="748" ht="15.75" customHeight="1">
      <c r="A748" s="34"/>
      <c r="G748" s="34"/>
    </row>
    <row r="749" ht="15.75" customHeight="1">
      <c r="A749" s="34"/>
      <c r="G749" s="34"/>
    </row>
    <row r="750" ht="15.75" customHeight="1">
      <c r="A750" s="34"/>
      <c r="G750" s="34"/>
    </row>
    <row r="751" ht="15.75" customHeight="1">
      <c r="A751" s="34"/>
      <c r="G751" s="34"/>
    </row>
    <row r="752" ht="15.75" customHeight="1">
      <c r="A752" s="34"/>
      <c r="G752" s="34"/>
    </row>
    <row r="753" ht="15.75" customHeight="1">
      <c r="A753" s="34"/>
      <c r="G753" s="34"/>
    </row>
    <row r="754" ht="15.75" customHeight="1">
      <c r="A754" s="34"/>
      <c r="G754" s="34"/>
    </row>
    <row r="755" ht="15.75" customHeight="1">
      <c r="A755" s="34"/>
      <c r="G755" s="34"/>
    </row>
    <row r="756" ht="15.75" customHeight="1">
      <c r="A756" s="34"/>
      <c r="G756" s="34"/>
    </row>
    <row r="757" ht="15.75" customHeight="1">
      <c r="A757" s="34"/>
      <c r="G757" s="34"/>
    </row>
    <row r="758" ht="15.75" customHeight="1">
      <c r="A758" s="34"/>
      <c r="G758" s="34"/>
    </row>
    <row r="759" ht="15.75" customHeight="1">
      <c r="A759" s="34"/>
      <c r="G759" s="34"/>
    </row>
    <row r="760" ht="15.75" customHeight="1">
      <c r="A760" s="34"/>
      <c r="G760" s="34"/>
    </row>
    <row r="761" ht="15.75" customHeight="1">
      <c r="A761" s="34"/>
      <c r="G761" s="34"/>
    </row>
    <row r="762" ht="15.75" customHeight="1">
      <c r="A762" s="34"/>
      <c r="G762" s="34"/>
    </row>
    <row r="763" ht="15.75" customHeight="1">
      <c r="A763" s="34"/>
      <c r="G763" s="34"/>
    </row>
    <row r="764" ht="15.75" customHeight="1">
      <c r="A764" s="34"/>
      <c r="G764" s="34"/>
    </row>
    <row r="765" ht="15.75" customHeight="1">
      <c r="A765" s="34"/>
      <c r="G765" s="34"/>
    </row>
    <row r="766" ht="15.75" customHeight="1">
      <c r="A766" s="34"/>
      <c r="G766" s="34"/>
    </row>
    <row r="767" ht="15.75" customHeight="1">
      <c r="A767" s="34"/>
      <c r="G767" s="34"/>
    </row>
    <row r="768" ht="15.75" customHeight="1">
      <c r="A768" s="34"/>
      <c r="G768" s="34"/>
    </row>
    <row r="769" ht="15.75" customHeight="1">
      <c r="A769" s="34"/>
      <c r="G769" s="34"/>
    </row>
    <row r="770" ht="15.75" customHeight="1">
      <c r="A770" s="34"/>
      <c r="G770" s="34"/>
    </row>
    <row r="771" ht="15.75" customHeight="1">
      <c r="A771" s="34"/>
      <c r="G771" s="34"/>
    </row>
    <row r="772" ht="15.75" customHeight="1">
      <c r="A772" s="34"/>
      <c r="G772" s="34"/>
    </row>
    <row r="773" ht="15.75" customHeight="1">
      <c r="A773" s="34"/>
      <c r="G773" s="34"/>
    </row>
    <row r="774" ht="15.75" customHeight="1">
      <c r="A774" s="34"/>
      <c r="G774" s="34"/>
    </row>
    <row r="775" ht="15.75" customHeight="1">
      <c r="A775" s="34"/>
      <c r="G775" s="34"/>
    </row>
    <row r="776" ht="15.75" customHeight="1">
      <c r="A776" s="34"/>
      <c r="G776" s="34"/>
    </row>
    <row r="777" ht="15.75" customHeight="1">
      <c r="A777" s="34"/>
      <c r="G777" s="34"/>
    </row>
    <row r="778" ht="15.75" customHeight="1">
      <c r="A778" s="34"/>
      <c r="G778" s="34"/>
    </row>
    <row r="779" ht="15.75" customHeight="1">
      <c r="A779" s="34"/>
      <c r="G779" s="34"/>
    </row>
    <row r="780" ht="15.75" customHeight="1">
      <c r="A780" s="34"/>
      <c r="G780" s="34"/>
    </row>
    <row r="781" ht="15.75" customHeight="1">
      <c r="A781" s="34"/>
      <c r="G781" s="34"/>
    </row>
    <row r="782" ht="15.75" customHeight="1">
      <c r="A782" s="34"/>
      <c r="G782" s="34"/>
    </row>
    <row r="783" ht="15.75" customHeight="1">
      <c r="A783" s="34"/>
      <c r="G783" s="34"/>
    </row>
    <row r="784" ht="15.75" customHeight="1">
      <c r="A784" s="34"/>
      <c r="G784" s="34"/>
    </row>
    <row r="785" ht="15.75" customHeight="1">
      <c r="A785" s="34"/>
      <c r="G785" s="34"/>
    </row>
    <row r="786" ht="15.75" customHeight="1">
      <c r="A786" s="34"/>
      <c r="G786" s="34"/>
    </row>
    <row r="787" ht="15.75" customHeight="1">
      <c r="A787" s="34"/>
      <c r="G787" s="34"/>
    </row>
    <row r="788" ht="15.75" customHeight="1">
      <c r="A788" s="34"/>
      <c r="G788" s="34"/>
    </row>
    <row r="789" ht="15.75" customHeight="1">
      <c r="A789" s="34"/>
      <c r="G789" s="34"/>
    </row>
    <row r="790" ht="15.75" customHeight="1">
      <c r="A790" s="34"/>
      <c r="G790" s="34"/>
    </row>
    <row r="791" ht="15.75" customHeight="1">
      <c r="A791" s="34"/>
      <c r="G791" s="34"/>
    </row>
    <row r="792" ht="15.75" customHeight="1">
      <c r="A792" s="34"/>
      <c r="G792" s="34"/>
    </row>
    <row r="793" ht="15.75" customHeight="1">
      <c r="A793" s="34"/>
      <c r="G793" s="34"/>
    </row>
    <row r="794" ht="15.75" customHeight="1">
      <c r="A794" s="34"/>
      <c r="G794" s="34"/>
    </row>
    <row r="795" ht="15.75" customHeight="1">
      <c r="A795" s="34"/>
      <c r="G795" s="34"/>
    </row>
    <row r="796" ht="15.75" customHeight="1">
      <c r="A796" s="34"/>
      <c r="G796" s="34"/>
    </row>
    <row r="797" ht="15.75" customHeight="1">
      <c r="A797" s="34"/>
      <c r="G797" s="34"/>
    </row>
    <row r="798" ht="15.75" customHeight="1">
      <c r="A798" s="34"/>
      <c r="G798" s="34"/>
    </row>
    <row r="799" ht="15.75" customHeight="1">
      <c r="A799" s="34"/>
      <c r="G799" s="34"/>
    </row>
    <row r="800" ht="15.75" customHeight="1">
      <c r="A800" s="34"/>
      <c r="G800" s="34"/>
    </row>
    <row r="801" ht="15.75" customHeight="1">
      <c r="A801" s="34"/>
      <c r="G801" s="34"/>
    </row>
    <row r="802" ht="15.75" customHeight="1">
      <c r="A802" s="34"/>
      <c r="G802" s="34"/>
    </row>
    <row r="803" ht="15.75" customHeight="1">
      <c r="A803" s="34"/>
      <c r="G803" s="34"/>
    </row>
    <row r="804" ht="15.75" customHeight="1">
      <c r="A804" s="34"/>
      <c r="G804" s="34"/>
    </row>
    <row r="805" ht="15.75" customHeight="1">
      <c r="A805" s="34"/>
      <c r="G805" s="34"/>
    </row>
    <row r="806" ht="15.75" customHeight="1">
      <c r="A806" s="34"/>
      <c r="G806" s="34"/>
    </row>
    <row r="807" ht="15.75" customHeight="1">
      <c r="A807" s="34"/>
      <c r="G807" s="34"/>
    </row>
    <row r="808" ht="15.75" customHeight="1">
      <c r="A808" s="34"/>
      <c r="G808" s="34"/>
    </row>
    <row r="809" ht="15.75" customHeight="1">
      <c r="A809" s="34"/>
      <c r="G809" s="34"/>
    </row>
    <row r="810" ht="15.75" customHeight="1">
      <c r="A810" s="34"/>
      <c r="G810" s="34"/>
    </row>
    <row r="811" ht="15.75" customHeight="1">
      <c r="A811" s="34"/>
      <c r="G811" s="34"/>
    </row>
    <row r="812" ht="15.75" customHeight="1">
      <c r="A812" s="34"/>
      <c r="G812" s="34"/>
    </row>
    <row r="813" ht="15.75" customHeight="1">
      <c r="A813" s="34"/>
      <c r="G813" s="34"/>
    </row>
    <row r="814" ht="15.75" customHeight="1">
      <c r="A814" s="34"/>
      <c r="G814" s="34"/>
    </row>
    <row r="815" ht="15.75" customHeight="1">
      <c r="A815" s="34"/>
      <c r="G815" s="34"/>
    </row>
    <row r="816" ht="15.75" customHeight="1">
      <c r="A816" s="34"/>
      <c r="G816" s="34"/>
    </row>
    <row r="817" ht="15.75" customHeight="1">
      <c r="A817" s="34"/>
      <c r="G817" s="34"/>
    </row>
    <row r="818" ht="15.75" customHeight="1">
      <c r="A818" s="34"/>
      <c r="G818" s="34"/>
    </row>
    <row r="819" ht="15.75" customHeight="1">
      <c r="A819" s="34"/>
      <c r="G819" s="34"/>
    </row>
    <row r="820" ht="15.75" customHeight="1">
      <c r="A820" s="34"/>
      <c r="G820" s="34"/>
    </row>
    <row r="821" ht="15.75" customHeight="1">
      <c r="A821" s="34"/>
      <c r="G821" s="34"/>
    </row>
    <row r="822" ht="15.75" customHeight="1">
      <c r="A822" s="34"/>
      <c r="G822" s="34"/>
    </row>
    <row r="823" ht="15.75" customHeight="1">
      <c r="A823" s="34"/>
      <c r="G823" s="34"/>
    </row>
    <row r="824" ht="15.75" customHeight="1">
      <c r="A824" s="34"/>
      <c r="G824" s="34"/>
    </row>
    <row r="825" ht="15.75" customHeight="1">
      <c r="A825" s="34"/>
      <c r="G825" s="34"/>
    </row>
    <row r="826" ht="15.75" customHeight="1">
      <c r="A826" s="34"/>
      <c r="G826" s="34"/>
    </row>
    <row r="827" ht="15.75" customHeight="1">
      <c r="A827" s="34"/>
      <c r="G827" s="34"/>
    </row>
    <row r="828" ht="15.75" customHeight="1">
      <c r="A828" s="34"/>
      <c r="G828" s="34"/>
    </row>
    <row r="829" ht="15.75" customHeight="1">
      <c r="A829" s="34"/>
      <c r="G829" s="34"/>
    </row>
    <row r="830" ht="15.75" customHeight="1">
      <c r="A830" s="34"/>
      <c r="G830" s="34"/>
    </row>
    <row r="831" ht="15.75" customHeight="1">
      <c r="A831" s="34"/>
      <c r="G831" s="34"/>
    </row>
    <row r="832" ht="15.75" customHeight="1">
      <c r="A832" s="34"/>
      <c r="G832" s="34"/>
    </row>
    <row r="833" ht="15.75" customHeight="1">
      <c r="A833" s="34"/>
      <c r="G833" s="34"/>
    </row>
    <row r="834" ht="15.75" customHeight="1">
      <c r="A834" s="34"/>
      <c r="G834" s="34"/>
    </row>
    <row r="835" ht="15.75" customHeight="1">
      <c r="A835" s="34"/>
      <c r="G835" s="34"/>
    </row>
    <row r="836" ht="15.75" customHeight="1">
      <c r="A836" s="34"/>
      <c r="G836" s="34"/>
    </row>
    <row r="837" ht="15.75" customHeight="1">
      <c r="A837" s="34"/>
      <c r="G837" s="34"/>
    </row>
    <row r="838" ht="15.75" customHeight="1">
      <c r="A838" s="34"/>
      <c r="G838" s="34"/>
    </row>
    <row r="839" ht="15.75" customHeight="1">
      <c r="A839" s="34"/>
      <c r="G839" s="34"/>
    </row>
    <row r="840" ht="15.75" customHeight="1">
      <c r="A840" s="34"/>
      <c r="G840" s="34"/>
    </row>
    <row r="841" ht="15.75" customHeight="1">
      <c r="A841" s="34"/>
      <c r="G841" s="34"/>
    </row>
    <row r="842" ht="15.75" customHeight="1">
      <c r="A842" s="34"/>
      <c r="G842" s="34"/>
    </row>
    <row r="843" ht="15.75" customHeight="1">
      <c r="A843" s="34"/>
      <c r="G843" s="34"/>
    </row>
    <row r="844" ht="15.75" customHeight="1">
      <c r="A844" s="34"/>
      <c r="G844" s="34"/>
    </row>
    <row r="845" ht="15.75" customHeight="1">
      <c r="A845" s="34"/>
      <c r="G845" s="34"/>
    </row>
    <row r="846" ht="15.75" customHeight="1">
      <c r="A846" s="34"/>
      <c r="G846" s="34"/>
    </row>
    <row r="847" ht="15.75" customHeight="1">
      <c r="A847" s="34"/>
      <c r="G847" s="34"/>
    </row>
    <row r="848" ht="15.75" customHeight="1">
      <c r="A848" s="34"/>
      <c r="G848" s="34"/>
    </row>
    <row r="849" ht="15.75" customHeight="1">
      <c r="A849" s="34"/>
      <c r="G849" s="34"/>
    </row>
    <row r="850" ht="15.75" customHeight="1">
      <c r="A850" s="34"/>
      <c r="G850" s="34"/>
    </row>
    <row r="851" ht="15.75" customHeight="1">
      <c r="A851" s="34"/>
      <c r="G851" s="34"/>
    </row>
    <row r="852" ht="15.75" customHeight="1">
      <c r="A852" s="34"/>
      <c r="G852" s="34"/>
    </row>
    <row r="853" ht="15.75" customHeight="1">
      <c r="A853" s="34"/>
      <c r="G853" s="34"/>
    </row>
    <row r="854" ht="15.75" customHeight="1">
      <c r="A854" s="34"/>
      <c r="G854" s="34"/>
    </row>
    <row r="855" ht="15.75" customHeight="1">
      <c r="A855" s="34"/>
      <c r="G855" s="34"/>
    </row>
    <row r="856" ht="15.75" customHeight="1">
      <c r="A856" s="34"/>
      <c r="G856" s="34"/>
    </row>
    <row r="857" ht="15.75" customHeight="1">
      <c r="A857" s="34"/>
      <c r="G857" s="34"/>
    </row>
    <row r="858" ht="15.75" customHeight="1">
      <c r="A858" s="34"/>
      <c r="G858" s="34"/>
    </row>
    <row r="859" ht="15.75" customHeight="1">
      <c r="A859" s="34"/>
      <c r="G859" s="34"/>
    </row>
    <row r="860" ht="15.75" customHeight="1">
      <c r="A860" s="34"/>
      <c r="G860" s="34"/>
    </row>
    <row r="861" ht="15.75" customHeight="1">
      <c r="A861" s="34"/>
      <c r="G861" s="34"/>
    </row>
    <row r="862" ht="15.75" customHeight="1">
      <c r="A862" s="34"/>
      <c r="G862" s="34"/>
    </row>
    <row r="863" ht="15.75" customHeight="1">
      <c r="A863" s="34"/>
      <c r="G863" s="34"/>
    </row>
    <row r="864" ht="15.75" customHeight="1">
      <c r="A864" s="34"/>
      <c r="G864" s="34"/>
    </row>
    <row r="865" ht="15.75" customHeight="1">
      <c r="A865" s="34"/>
      <c r="G865" s="34"/>
    </row>
    <row r="866" ht="15.75" customHeight="1">
      <c r="A866" s="34"/>
      <c r="G866" s="34"/>
    </row>
    <row r="867" ht="15.75" customHeight="1">
      <c r="A867" s="34"/>
      <c r="G867" s="34"/>
    </row>
    <row r="868" ht="15.75" customHeight="1">
      <c r="A868" s="34"/>
      <c r="G868" s="34"/>
    </row>
    <row r="869" ht="15.75" customHeight="1">
      <c r="A869" s="34"/>
      <c r="G869" s="34"/>
    </row>
    <row r="870" ht="15.75" customHeight="1">
      <c r="A870" s="34"/>
      <c r="G870" s="34"/>
    </row>
    <row r="871" ht="15.75" customHeight="1">
      <c r="A871" s="34"/>
      <c r="G871" s="34"/>
    </row>
    <row r="872" ht="15.75" customHeight="1">
      <c r="A872" s="34"/>
      <c r="G872" s="34"/>
    </row>
    <row r="873" ht="15.75" customHeight="1">
      <c r="A873" s="34"/>
      <c r="G873" s="34"/>
    </row>
    <row r="874" ht="15.75" customHeight="1">
      <c r="A874" s="34"/>
      <c r="G874" s="34"/>
    </row>
    <row r="875" ht="15.75" customHeight="1">
      <c r="A875" s="34"/>
      <c r="G875" s="34"/>
    </row>
    <row r="876" ht="15.75" customHeight="1">
      <c r="A876" s="34"/>
      <c r="G876" s="34"/>
    </row>
    <row r="877" ht="15.75" customHeight="1">
      <c r="A877" s="34"/>
      <c r="G877" s="34"/>
    </row>
    <row r="878" ht="15.75" customHeight="1">
      <c r="A878" s="34"/>
      <c r="G878" s="34"/>
    </row>
    <row r="879" ht="15.75" customHeight="1">
      <c r="A879" s="34"/>
      <c r="G879" s="34"/>
    </row>
    <row r="880" ht="15.75" customHeight="1">
      <c r="A880" s="34"/>
      <c r="G880" s="34"/>
    </row>
    <row r="881" ht="15.75" customHeight="1">
      <c r="A881" s="34"/>
      <c r="G881" s="34"/>
    </row>
    <row r="882" ht="15.75" customHeight="1">
      <c r="A882" s="34"/>
      <c r="G882" s="34"/>
    </row>
    <row r="883" ht="15.75" customHeight="1">
      <c r="A883" s="34"/>
      <c r="G883" s="34"/>
    </row>
    <row r="884" ht="15.75" customHeight="1">
      <c r="A884" s="34"/>
      <c r="G884" s="34"/>
    </row>
    <row r="885" ht="15.75" customHeight="1">
      <c r="A885" s="34"/>
      <c r="G885" s="34"/>
    </row>
    <row r="886" ht="15.75" customHeight="1">
      <c r="A886" s="34"/>
      <c r="G886" s="34"/>
    </row>
    <row r="887" ht="15.75" customHeight="1">
      <c r="A887" s="34"/>
      <c r="G887" s="34"/>
    </row>
    <row r="888" ht="15.75" customHeight="1">
      <c r="A888" s="34"/>
      <c r="G888" s="34"/>
    </row>
    <row r="889" ht="15.75" customHeight="1">
      <c r="A889" s="34"/>
      <c r="G889" s="34"/>
    </row>
    <row r="890" ht="15.75" customHeight="1">
      <c r="A890" s="34"/>
      <c r="G890" s="34"/>
    </row>
    <row r="891" ht="15.75" customHeight="1">
      <c r="A891" s="34"/>
      <c r="G891" s="34"/>
    </row>
    <row r="892" ht="15.75" customHeight="1">
      <c r="A892" s="34"/>
      <c r="G892" s="34"/>
    </row>
    <row r="893" ht="15.75" customHeight="1">
      <c r="A893" s="34"/>
      <c r="G893" s="34"/>
    </row>
    <row r="894" ht="15.75" customHeight="1">
      <c r="A894" s="34"/>
      <c r="G894" s="34"/>
    </row>
    <row r="895" ht="15.75" customHeight="1">
      <c r="A895" s="34"/>
      <c r="G895" s="34"/>
    </row>
    <row r="896" ht="15.75" customHeight="1">
      <c r="A896" s="34"/>
      <c r="G896" s="34"/>
    </row>
    <row r="897" ht="15.75" customHeight="1">
      <c r="A897" s="34"/>
      <c r="G897" s="34"/>
    </row>
    <row r="898" ht="15.75" customHeight="1">
      <c r="A898" s="34"/>
      <c r="G898" s="34"/>
    </row>
    <row r="899" ht="15.75" customHeight="1">
      <c r="A899" s="34"/>
      <c r="G899" s="34"/>
    </row>
    <row r="900" ht="15.75" customHeight="1">
      <c r="A900" s="34"/>
      <c r="G900" s="34"/>
    </row>
    <row r="901" ht="15.75" customHeight="1">
      <c r="A901" s="34"/>
      <c r="G901" s="34"/>
    </row>
    <row r="902" ht="15.75" customHeight="1">
      <c r="A902" s="34"/>
      <c r="G902" s="34"/>
    </row>
    <row r="903" ht="15.75" customHeight="1">
      <c r="A903" s="34"/>
      <c r="G903" s="34"/>
    </row>
    <row r="904" ht="15.75" customHeight="1">
      <c r="A904" s="34"/>
      <c r="G904" s="34"/>
    </row>
    <row r="905" ht="15.75" customHeight="1">
      <c r="A905" s="34"/>
      <c r="G905" s="34"/>
    </row>
    <row r="906" ht="15.75" customHeight="1">
      <c r="A906" s="34"/>
      <c r="G906" s="34"/>
    </row>
    <row r="907" ht="15.75" customHeight="1">
      <c r="A907" s="34"/>
      <c r="G907" s="34"/>
    </row>
    <row r="908" ht="15.75" customHeight="1">
      <c r="A908" s="34"/>
      <c r="G908" s="34"/>
    </row>
    <row r="909" ht="15.75" customHeight="1">
      <c r="A909" s="34"/>
      <c r="G909" s="34"/>
    </row>
    <row r="910" ht="15.75" customHeight="1">
      <c r="A910" s="34"/>
      <c r="G910" s="34"/>
    </row>
    <row r="911" ht="15.75" customHeight="1">
      <c r="A911" s="34"/>
      <c r="G911" s="34"/>
    </row>
    <row r="912" ht="15.75" customHeight="1">
      <c r="A912" s="34"/>
      <c r="G912" s="34"/>
    </row>
    <row r="913" ht="15.75" customHeight="1">
      <c r="A913" s="34"/>
      <c r="G913" s="34"/>
    </row>
    <row r="914" ht="15.75" customHeight="1">
      <c r="A914" s="34"/>
      <c r="G914" s="34"/>
    </row>
    <row r="915" ht="15.75" customHeight="1">
      <c r="A915" s="34"/>
      <c r="G915" s="34"/>
    </row>
    <row r="916" ht="15.75" customHeight="1">
      <c r="A916" s="34"/>
      <c r="G916" s="34"/>
    </row>
    <row r="917" ht="15.75" customHeight="1">
      <c r="A917" s="34"/>
      <c r="G917" s="34"/>
    </row>
    <row r="918" ht="15.75" customHeight="1">
      <c r="A918" s="34"/>
      <c r="G918" s="34"/>
    </row>
    <row r="919" ht="15.75" customHeight="1">
      <c r="A919" s="34"/>
      <c r="G919" s="34"/>
    </row>
    <row r="920" ht="15.75" customHeight="1">
      <c r="A920" s="34"/>
      <c r="G920" s="34"/>
    </row>
    <row r="921" ht="15.75" customHeight="1">
      <c r="A921" s="34"/>
      <c r="G921" s="34"/>
    </row>
    <row r="922" ht="15.75" customHeight="1">
      <c r="A922" s="34"/>
      <c r="G922" s="34"/>
    </row>
    <row r="923" ht="15.75" customHeight="1">
      <c r="A923" s="34"/>
      <c r="G923" s="34"/>
    </row>
    <row r="924" ht="15.75" customHeight="1">
      <c r="A924" s="34"/>
      <c r="G924" s="34"/>
    </row>
    <row r="925" ht="15.75" customHeight="1">
      <c r="A925" s="34"/>
      <c r="G925" s="34"/>
    </row>
    <row r="926" ht="15.75" customHeight="1">
      <c r="A926" s="34"/>
      <c r="G926" s="34"/>
    </row>
    <row r="927" ht="15.75" customHeight="1">
      <c r="A927" s="34"/>
      <c r="G927" s="34"/>
    </row>
    <row r="928" ht="15.75" customHeight="1">
      <c r="A928" s="34"/>
      <c r="G928" s="34"/>
    </row>
    <row r="929" ht="15.75" customHeight="1">
      <c r="A929" s="34"/>
      <c r="G929" s="34"/>
    </row>
    <row r="930" ht="15.75" customHeight="1">
      <c r="A930" s="34"/>
      <c r="G930" s="34"/>
    </row>
    <row r="931" ht="15.75" customHeight="1">
      <c r="A931" s="34"/>
      <c r="G931" s="34"/>
    </row>
    <row r="932" ht="15.75" customHeight="1">
      <c r="A932" s="34"/>
      <c r="G932" s="34"/>
    </row>
    <row r="933" ht="15.75" customHeight="1">
      <c r="A933" s="34"/>
      <c r="G933" s="34"/>
    </row>
    <row r="934" ht="15.75" customHeight="1">
      <c r="A934" s="34"/>
      <c r="G934" s="34"/>
    </row>
    <row r="935" ht="15.75" customHeight="1">
      <c r="A935" s="34"/>
      <c r="G935" s="34"/>
    </row>
    <row r="936" ht="15.75" customHeight="1">
      <c r="A936" s="34"/>
      <c r="G936" s="34"/>
    </row>
    <row r="937" ht="15.75" customHeight="1">
      <c r="A937" s="34"/>
      <c r="G937" s="34"/>
    </row>
    <row r="938" ht="15.75" customHeight="1">
      <c r="A938" s="34"/>
      <c r="G938" s="34"/>
    </row>
    <row r="939" ht="15.75" customHeight="1">
      <c r="A939" s="34"/>
      <c r="G939" s="34"/>
    </row>
    <row r="940" ht="15.75" customHeight="1">
      <c r="A940" s="34"/>
      <c r="G940" s="34"/>
    </row>
    <row r="941" ht="15.75" customHeight="1">
      <c r="A941" s="34"/>
      <c r="G941" s="34"/>
    </row>
    <row r="942" ht="15.75" customHeight="1">
      <c r="A942" s="34"/>
      <c r="G942" s="34"/>
    </row>
    <row r="943" ht="15.75" customHeight="1">
      <c r="A943" s="34"/>
      <c r="G943" s="34"/>
    </row>
    <row r="944" ht="15.75" customHeight="1">
      <c r="A944" s="34"/>
      <c r="G944" s="34"/>
    </row>
    <row r="945" ht="15.75" customHeight="1">
      <c r="A945" s="34"/>
      <c r="G945" s="34"/>
    </row>
    <row r="946" ht="15.75" customHeight="1">
      <c r="A946" s="34"/>
      <c r="G946" s="34"/>
    </row>
    <row r="947" ht="15.75" customHeight="1">
      <c r="A947" s="34"/>
      <c r="G947" s="34"/>
    </row>
    <row r="948" ht="15.75" customHeight="1">
      <c r="A948" s="34"/>
      <c r="G948" s="34"/>
    </row>
    <row r="949" ht="15.75" customHeight="1">
      <c r="A949" s="34"/>
      <c r="G949" s="34"/>
    </row>
    <row r="950" ht="15.75" customHeight="1">
      <c r="A950" s="34"/>
      <c r="G950" s="34"/>
    </row>
    <row r="951" ht="15.75" customHeight="1">
      <c r="A951" s="34"/>
      <c r="G951" s="34"/>
    </row>
    <row r="952" ht="15.75" customHeight="1">
      <c r="A952" s="34"/>
      <c r="G952" s="34"/>
    </row>
    <row r="953" ht="15.75" customHeight="1">
      <c r="A953" s="34"/>
      <c r="G953" s="34"/>
    </row>
    <row r="954" ht="15.75" customHeight="1">
      <c r="A954" s="34"/>
      <c r="G954" s="34"/>
    </row>
    <row r="955" ht="15.75" customHeight="1">
      <c r="A955" s="34"/>
      <c r="G955" s="34"/>
    </row>
    <row r="956" ht="15.75" customHeight="1">
      <c r="A956" s="34"/>
      <c r="G956" s="34"/>
    </row>
    <row r="957" ht="15.75" customHeight="1">
      <c r="A957" s="34"/>
      <c r="G957" s="34"/>
    </row>
    <row r="958" ht="15.75" customHeight="1">
      <c r="A958" s="34"/>
      <c r="G958" s="34"/>
    </row>
    <row r="959" ht="15.75" customHeight="1">
      <c r="A959" s="34"/>
      <c r="G959" s="34"/>
    </row>
    <row r="960" ht="15.75" customHeight="1">
      <c r="A960" s="34"/>
      <c r="G960" s="34"/>
    </row>
    <row r="961" ht="15.75" customHeight="1">
      <c r="A961" s="34"/>
      <c r="G961" s="34"/>
    </row>
    <row r="962" ht="15.75" customHeight="1">
      <c r="A962" s="34"/>
      <c r="G962" s="34"/>
    </row>
    <row r="963" ht="15.75" customHeight="1">
      <c r="A963" s="34"/>
      <c r="G963" s="34"/>
    </row>
    <row r="964" ht="15.75" customHeight="1">
      <c r="A964" s="34"/>
      <c r="G964" s="34"/>
    </row>
    <row r="965" ht="15.75" customHeight="1">
      <c r="A965" s="34"/>
      <c r="G965" s="34"/>
    </row>
    <row r="966" ht="15.75" customHeight="1">
      <c r="A966" s="34"/>
      <c r="G966" s="34"/>
    </row>
    <row r="967" ht="15.75" customHeight="1">
      <c r="A967" s="34"/>
      <c r="G967" s="34"/>
    </row>
    <row r="968" ht="15.75" customHeight="1">
      <c r="A968" s="34"/>
      <c r="G968" s="34"/>
    </row>
    <row r="969" ht="15.75" customHeight="1">
      <c r="A969" s="34"/>
      <c r="G969" s="34"/>
    </row>
    <row r="970" ht="15.75" customHeight="1">
      <c r="A970" s="34"/>
      <c r="G970" s="34"/>
    </row>
    <row r="971" ht="15.75" customHeight="1">
      <c r="A971" s="34"/>
      <c r="G971" s="34"/>
    </row>
    <row r="972" ht="15.75" customHeight="1">
      <c r="A972" s="34"/>
      <c r="G972" s="34"/>
    </row>
    <row r="973" ht="15.75" customHeight="1">
      <c r="A973" s="34"/>
      <c r="G973" s="34"/>
    </row>
    <row r="974" ht="15.75" customHeight="1">
      <c r="A974" s="34"/>
      <c r="G974" s="34"/>
    </row>
    <row r="975" ht="15.75" customHeight="1">
      <c r="A975" s="34"/>
      <c r="G975" s="34"/>
    </row>
    <row r="976" ht="15.75" customHeight="1">
      <c r="A976" s="34"/>
      <c r="G976" s="34"/>
    </row>
    <row r="977" ht="15.75" customHeight="1">
      <c r="G977" s="34"/>
    </row>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H3"/>
    <mergeCell ref="A4:H6"/>
    <mergeCell ref="A7:H7"/>
    <mergeCell ref="A8:H8"/>
  </mergeCells>
  <conditionalFormatting sqref="F11:F1000">
    <cfRule type="cellIs" dxfId="0" priority="1" operator="greaterThan">
      <formula>0</formula>
    </cfRule>
  </conditionalFormatting>
  <conditionalFormatting sqref="F11:F1000">
    <cfRule type="cellIs" dxfId="1" priority="2" operator="lessThan">
      <formula>0</formula>
    </cfRule>
  </conditionalFormatting>
  <dataValidations>
    <dataValidation type="list" allowBlank="1" showInputMessage="1" showErrorMessage="1" prompt="Kun verdier fra nedtrekkslisten er godkjent (konto og kontonavn). Rett opp eller velg fra nedtrekksliste." sqref="G11:G977">
      <formula1>Kontoplan!$D$14:$D$53</formula1>
    </dataValidation>
    <dataValidation type="list" allowBlank="1" showInputMessage="1" showErrorMessage="1" prompt="Kun fullt månedsnavn er godtatt. Rett opp eller velg fra nedtrekksliste." sqref="A11:A976">
      <formula1>"Januar,Februar,Mars,April,Mai,Juni,Juli,August,September,Oktober,November,Desember"</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4.0" topLeftCell="E1" activePane="topRight" state="frozen"/>
      <selection activeCell="F2" sqref="F2" pane="topRight"/>
    </sheetView>
  </sheetViews>
  <sheetFormatPr customHeight="1" defaultColWidth="11.22" defaultRowHeight="15.0"/>
  <cols>
    <col customWidth="1" min="1" max="1" width="30.44"/>
    <col customWidth="1" min="2" max="2" width="11.11"/>
    <col customWidth="1" min="3" max="3" width="8.44"/>
    <col customWidth="1" min="4" max="28" width="10.0"/>
    <col customWidth="1" min="29" max="29" width="2.67"/>
    <col customWidth="1" min="30" max="30" width="83.33"/>
    <col customWidth="1" min="31" max="36" width="10.78"/>
    <col customWidth="1" min="37" max="37" width="10.44"/>
  </cols>
  <sheetData>
    <row r="1" ht="15.75" customHeight="1">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4"/>
      <c r="AG1" s="4"/>
      <c r="AH1" s="4"/>
      <c r="AI1" s="4"/>
      <c r="AJ1" s="4"/>
      <c r="AK1" s="4"/>
    </row>
    <row r="2" ht="15.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ht="15.75" customHeight="1">
      <c r="A3" s="3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2"/>
      <c r="AE3" s="4"/>
      <c r="AF3" s="4"/>
      <c r="AG3" s="4"/>
      <c r="AH3" s="4"/>
      <c r="AI3" s="4"/>
      <c r="AJ3" s="4"/>
      <c r="AK3" s="4"/>
    </row>
    <row r="4" ht="15.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ht="15.75" customHeight="1">
      <c r="A5" s="37"/>
      <c r="B5" s="37" t="s">
        <v>59</v>
      </c>
      <c r="C5" s="37" t="s">
        <v>60</v>
      </c>
      <c r="D5" s="37" t="s">
        <v>61</v>
      </c>
      <c r="E5" s="38" t="s">
        <v>62</v>
      </c>
      <c r="F5" s="39"/>
      <c r="G5" s="38" t="s">
        <v>63</v>
      </c>
      <c r="H5" s="40"/>
      <c r="I5" s="38" t="s">
        <v>64</v>
      </c>
      <c r="J5" s="40"/>
      <c r="K5" s="38" t="s">
        <v>19</v>
      </c>
      <c r="L5" s="40"/>
      <c r="M5" s="38" t="s">
        <v>31</v>
      </c>
      <c r="N5" s="40"/>
      <c r="O5" s="38" t="s">
        <v>42</v>
      </c>
      <c r="P5" s="40"/>
      <c r="Q5" s="38" t="s">
        <v>65</v>
      </c>
      <c r="R5" s="40"/>
      <c r="S5" s="38" t="s">
        <v>66</v>
      </c>
      <c r="T5" s="40"/>
      <c r="U5" s="38" t="s">
        <v>48</v>
      </c>
      <c r="V5" s="40"/>
      <c r="W5" s="38" t="s">
        <v>67</v>
      </c>
      <c r="X5" s="40"/>
      <c r="Y5" s="38" t="s">
        <v>53</v>
      </c>
      <c r="Z5" s="40"/>
      <c r="AA5" s="38" t="s">
        <v>68</v>
      </c>
      <c r="AB5" s="40"/>
      <c r="AC5" s="41"/>
      <c r="AD5" s="37" t="s">
        <v>18</v>
      </c>
      <c r="AE5" s="4"/>
      <c r="AF5" s="4"/>
      <c r="AG5" s="4"/>
      <c r="AH5" s="4"/>
      <c r="AI5" s="4"/>
      <c r="AJ5" s="4"/>
      <c r="AK5" s="4"/>
    </row>
    <row r="6" ht="15.75" customHeight="1">
      <c r="A6" s="42" t="str">
        <f>Kontoplan!D13</f>
        <v>1220 Seilbåt</v>
      </c>
      <c r="B6" s="43"/>
      <c r="C6" s="44">
        <f>SUMIFS('Spesifisert budsjett'!$F$11:$F$981,'Spesifisert budsjett'!$G$11:$G$981,$A6)</f>
        <v>0</v>
      </c>
      <c r="D6" s="45">
        <f>SUMIFS(Regnskap!$F$11:$F$977,Regnskap!$G$11:$G$977,$A6)</f>
        <v>0</v>
      </c>
      <c r="E6" s="46">
        <f>SUMIFS('Spesifisert budsjett'!$F$11:$F$981,'Spesifisert budsjett'!$A$11:$A$981,E$5,'Spesifisert budsjett'!$G$11:$G$981,$A6)</f>
        <v>0</v>
      </c>
      <c r="F6" s="47">
        <f>SUMIFS(Regnskap!$F$11:$F$977,Regnskap!$A$11:$A$977,E$5,Regnskap!$G$11:$G$977,$A6)</f>
        <v>0</v>
      </c>
      <c r="G6" s="46">
        <f>SUMIFS('Spesifisert budsjett'!$F$11:$F$981,'Spesifisert budsjett'!$A$11:$A$981,G$5,'Spesifisert budsjett'!$G$11:$G$981,$A6)</f>
        <v>0</v>
      </c>
      <c r="H6" s="45">
        <f>SUMIFS(Regnskap!$F$11:$F$977,Regnskap!$A$11:$A$977,G$5,Regnskap!$G$11:$G$977,$A6)</f>
        <v>0</v>
      </c>
      <c r="I6" s="46">
        <f>SUMIFS('Spesifisert budsjett'!$F$11:$F$981,'Spesifisert budsjett'!$A$11:$A$981,I$5,'Spesifisert budsjett'!$G$11:$G$981,$A6)</f>
        <v>0</v>
      </c>
      <c r="J6" s="45">
        <f>SUMIFS(Regnskap!$F$11:$F$977,Regnskap!$A$11:$A$977,I$5,Regnskap!$G$11:$G$977,$A6)</f>
        <v>0</v>
      </c>
      <c r="K6" s="46">
        <f>SUMIFS('Spesifisert budsjett'!$F$11:$F$981,'Spesifisert budsjett'!$A$11:$A$981,K$5,'Spesifisert budsjett'!$G$11:$G$981,$A6)</f>
        <v>0</v>
      </c>
      <c r="L6" s="45">
        <f>SUMIFS(Regnskap!$F$11:$F$977,Regnskap!$A$11:$A$977,K$5,Regnskap!$G$11:$G$977,$A6)</f>
        <v>0</v>
      </c>
      <c r="M6" s="46">
        <f>SUMIFS('Spesifisert budsjett'!$F$11:$F$981,'Spesifisert budsjett'!$A$11:$A$981,M$5,'Spesifisert budsjett'!$G$11:$G$981,$A6)</f>
        <v>0</v>
      </c>
      <c r="N6" s="45">
        <f>SUMIFS(Regnskap!$F$11:$F$977,Regnskap!$A$11:$A$977,M$5,Regnskap!$G$11:$G$977,$A6)</f>
        <v>0</v>
      </c>
      <c r="O6" s="46">
        <f>SUMIFS('Spesifisert budsjett'!$F$11:$F$981,'Spesifisert budsjett'!$A$11:$A$981,O$5,'Spesifisert budsjett'!$G$11:$G$981,$A6)</f>
        <v>0</v>
      </c>
      <c r="P6" s="45">
        <f>SUMIFS(Regnskap!$F$11:$F$977,Regnskap!$A$11:$A$977,O$5,Regnskap!$G$11:$G$977,$A6)</f>
        <v>0</v>
      </c>
      <c r="Q6" s="46">
        <f>SUMIFS('Spesifisert budsjett'!$F$11:$F$981,'Spesifisert budsjett'!$A$11:$A$981,Q$5,'Spesifisert budsjett'!$G$11:$G$981,$A6)</f>
        <v>0</v>
      </c>
      <c r="R6" s="45">
        <f>SUMIFS(Regnskap!$F$11:$F$977,Regnskap!$A$11:$A$977,Q$5,Regnskap!$G$11:$G$977,$A6)</f>
        <v>0</v>
      </c>
      <c r="S6" s="46">
        <f>SUMIFS('Spesifisert budsjett'!$F$11:$F$981,'Spesifisert budsjett'!$A$11:$A$981,S$5,'Spesifisert budsjett'!$G$11:$G$981,$A6)</f>
        <v>0</v>
      </c>
      <c r="T6" s="45">
        <f>SUMIFS(Regnskap!$F$11:$F$977,Regnskap!$A$11:$A$977,S$5,Regnskap!$G$11:$G$977,$A6)</f>
        <v>0</v>
      </c>
      <c r="U6" s="46">
        <f>SUMIFS('Spesifisert budsjett'!$F$11:$F$981,'Spesifisert budsjett'!$A$11:$A$981,U$5,'Spesifisert budsjett'!$G$11:$G$981,$A6)</f>
        <v>0</v>
      </c>
      <c r="V6" s="45">
        <f>SUMIFS(Regnskap!$F$11:$F$977,Regnskap!$A$11:$A$977,U$5,Regnskap!$G$11:$G$977,$A6)</f>
        <v>0</v>
      </c>
      <c r="W6" s="46">
        <f>SUMIFS('Spesifisert budsjett'!$F$11:$F$981,'Spesifisert budsjett'!$A$11:$A$981,W$5,'Spesifisert budsjett'!$G$11:$G$981,$A6)</f>
        <v>0</v>
      </c>
      <c r="X6" s="45">
        <f>SUMIFS(Regnskap!$F$11:$F$977,Regnskap!$A$11:$A$977,W$5,Regnskap!$G$11:$G$977,$A6)</f>
        <v>0</v>
      </c>
      <c r="Y6" s="46">
        <f>SUMIFS('Spesifisert budsjett'!$F$11:$F$981,'Spesifisert budsjett'!$A$11:$A$981,Y$5,'Spesifisert budsjett'!$G$11:$G$981,$A6)</f>
        <v>0</v>
      </c>
      <c r="Z6" s="45">
        <f>SUMIFS(Regnskap!$F$11:$F$977,Regnskap!$A$11:$A$977,Y$5,Regnskap!$G$11:$G$977,$A6)</f>
        <v>0</v>
      </c>
      <c r="AA6" s="46">
        <f>SUMIFS('Spesifisert budsjett'!$F$11:$F$981,'Spesifisert budsjett'!$A$11:$A$981,AA$5,'Spesifisert budsjett'!$G$11:$G$981,$A6)</f>
        <v>0</v>
      </c>
      <c r="AB6" s="45">
        <f>SUMIFS(Regnskap!$F$11:$F$977,Regnskap!$A$11:$A$977,AA$5,Regnskap!$G$11:$G$977,$A6)</f>
        <v>0</v>
      </c>
      <c r="AC6" s="4"/>
      <c r="AD6" s="48"/>
      <c r="AE6" s="4"/>
      <c r="AF6" s="4"/>
      <c r="AG6" s="4"/>
      <c r="AH6" s="4"/>
      <c r="AI6" s="4"/>
      <c r="AJ6" s="4"/>
      <c r="AK6" s="4"/>
    </row>
    <row r="7" ht="15.75" customHeight="1">
      <c r="A7" s="42" t="str">
        <f>Kontoplan!D14</f>
        <v>3000 Salgsinntekt, høy sats</v>
      </c>
      <c r="B7" s="43"/>
      <c r="C7" s="44">
        <f>SUMIFS('Spesifisert budsjett'!$F$11:$F$981,'Spesifisert budsjett'!$G$11:$G$981,$A7)</f>
        <v>0</v>
      </c>
      <c r="D7" s="45">
        <f>SUMIFS(Regnskap!$F$11:$F$977,Regnskap!$G$11:$G$977,$A7)</f>
        <v>0</v>
      </c>
      <c r="E7" s="46">
        <f>SUMIFS('Spesifisert budsjett'!$F$11:$F$981,'Spesifisert budsjett'!$A$11:$A$981,E$5,'Spesifisert budsjett'!$G$11:$G$981,$A7)</f>
        <v>0</v>
      </c>
      <c r="F7" s="47">
        <f>SUMIFS(Regnskap!$F$11:$F$977,Regnskap!$A$11:$A$977,E$5,Regnskap!$G$11:$G$977,$A7)</f>
        <v>0</v>
      </c>
      <c r="G7" s="46">
        <f>SUMIFS('Spesifisert budsjett'!$F$11:$F$981,'Spesifisert budsjett'!$A$11:$A$981,G$5,'Spesifisert budsjett'!$G$11:$G$981,$A7)</f>
        <v>0</v>
      </c>
      <c r="H7" s="45">
        <f>SUMIFS(Regnskap!$F$11:$F$977,Regnskap!$A$11:$A$977,G$5,Regnskap!$G$11:$G$977,$A7)</f>
        <v>0</v>
      </c>
      <c r="I7" s="46">
        <f>SUMIFS('Spesifisert budsjett'!$F$11:$F$981,'Spesifisert budsjett'!$A$11:$A$981,I$5,'Spesifisert budsjett'!$G$11:$G$981,$A7)</f>
        <v>0</v>
      </c>
      <c r="J7" s="45">
        <f>SUMIFS(Regnskap!$F$11:$F$977,Regnskap!$A$11:$A$977,I$5,Regnskap!$G$11:$G$977,$A7)</f>
        <v>0</v>
      </c>
      <c r="K7" s="46">
        <f>SUMIFS('Spesifisert budsjett'!$F$11:$F$981,'Spesifisert budsjett'!$A$11:$A$981,K$5,'Spesifisert budsjett'!$G$11:$G$981,$A7)</f>
        <v>0</v>
      </c>
      <c r="L7" s="45">
        <f>SUMIFS(Regnskap!$F$11:$F$977,Regnskap!$A$11:$A$977,K$5,Regnskap!$G$11:$G$977,$A7)</f>
        <v>0</v>
      </c>
      <c r="M7" s="46">
        <f>SUMIFS('Spesifisert budsjett'!$F$11:$F$981,'Spesifisert budsjett'!$A$11:$A$981,M$5,'Spesifisert budsjett'!$G$11:$G$981,$A7)</f>
        <v>0</v>
      </c>
      <c r="N7" s="45">
        <f>SUMIFS(Regnskap!$F$11:$F$977,Regnskap!$A$11:$A$977,M$5,Regnskap!$G$11:$G$977,$A7)</f>
        <v>0</v>
      </c>
      <c r="O7" s="46">
        <f>SUMIFS('Spesifisert budsjett'!$F$11:$F$981,'Spesifisert budsjett'!$A$11:$A$981,O$5,'Spesifisert budsjett'!$G$11:$G$981,$A7)</f>
        <v>0</v>
      </c>
      <c r="P7" s="45">
        <f>SUMIFS(Regnskap!$F$11:$F$977,Regnskap!$A$11:$A$977,O$5,Regnskap!$G$11:$G$977,$A7)</f>
        <v>0</v>
      </c>
      <c r="Q7" s="46">
        <f>SUMIFS('Spesifisert budsjett'!$F$11:$F$981,'Spesifisert budsjett'!$A$11:$A$981,Q$5,'Spesifisert budsjett'!$G$11:$G$981,$A7)</f>
        <v>0</v>
      </c>
      <c r="R7" s="45">
        <f>SUMIFS(Regnskap!$F$11:$F$977,Regnskap!$A$11:$A$977,Q$5,Regnskap!$G$11:$G$977,$A7)</f>
        <v>0</v>
      </c>
      <c r="S7" s="46">
        <f>SUMIFS('Spesifisert budsjett'!$F$11:$F$981,'Spesifisert budsjett'!$A$11:$A$981,S$5,'Spesifisert budsjett'!$G$11:$G$981,$A7)</f>
        <v>0</v>
      </c>
      <c r="T7" s="45">
        <f>SUMIFS(Regnskap!$F$11:$F$977,Regnskap!$A$11:$A$977,S$5,Regnskap!$G$11:$G$977,$A7)</f>
        <v>0</v>
      </c>
      <c r="U7" s="46">
        <f>SUMIFS('Spesifisert budsjett'!$F$11:$F$981,'Spesifisert budsjett'!$A$11:$A$981,U$5,'Spesifisert budsjett'!$G$11:$G$981,$A7)</f>
        <v>0</v>
      </c>
      <c r="V7" s="45">
        <f>SUMIFS(Regnskap!$F$11:$F$977,Regnskap!$A$11:$A$977,U$5,Regnskap!$G$11:$G$977,$A7)</f>
        <v>0</v>
      </c>
      <c r="W7" s="46">
        <f>SUMIFS('Spesifisert budsjett'!$F$11:$F$981,'Spesifisert budsjett'!$A$11:$A$981,W$5,'Spesifisert budsjett'!$G$11:$G$981,$A7)</f>
        <v>0</v>
      </c>
      <c r="X7" s="45">
        <f>SUMIFS(Regnskap!$F$11:$F$977,Regnskap!$A$11:$A$977,W$5,Regnskap!$G$11:$G$977,$A7)</f>
        <v>0</v>
      </c>
      <c r="Y7" s="46">
        <f>SUMIFS('Spesifisert budsjett'!$F$11:$F$981,'Spesifisert budsjett'!$A$11:$A$981,Y$5,'Spesifisert budsjett'!$G$11:$G$981,$A7)</f>
        <v>0</v>
      </c>
      <c r="Z7" s="45">
        <f>SUMIFS(Regnskap!$F$11:$F$977,Regnskap!$A$11:$A$977,Y$5,Regnskap!$G$11:$G$977,$A7)</f>
        <v>0</v>
      </c>
      <c r="AA7" s="46">
        <f>SUMIFS('Spesifisert budsjett'!$F$11:$F$981,'Spesifisert budsjett'!$A$11:$A$981,AA$5,'Spesifisert budsjett'!$G$11:$G$981,$A7)</f>
        <v>0</v>
      </c>
      <c r="AB7" s="45">
        <f>SUMIFS(Regnskap!$F$11:$F$977,Regnskap!$A$11:$A$977,AA$5,Regnskap!$G$11:$G$977,$A7)</f>
        <v>0</v>
      </c>
      <c r="AC7" s="4"/>
      <c r="AD7" s="48"/>
      <c r="AE7" s="4"/>
      <c r="AF7" s="4"/>
      <c r="AG7" s="4"/>
      <c r="AH7" s="4"/>
      <c r="AI7" s="4"/>
      <c r="AJ7" s="4"/>
      <c r="AK7" s="4"/>
    </row>
    <row r="8" ht="15.75" customHeight="1">
      <c r="A8" s="42" t="str">
        <f>Kontoplan!D15</f>
        <v>3009 Sponsorinntekter</v>
      </c>
      <c r="B8" s="43"/>
      <c r="C8" s="44">
        <f>SUMIFS('Spesifisert budsjett'!$F$11:$F$981,'Spesifisert budsjett'!$G$11:$G$981,$A8)</f>
        <v>0</v>
      </c>
      <c r="D8" s="45">
        <f>SUMIFS(Regnskap!$F$11:$F$977,Regnskap!$G$11:$G$977,$A8)</f>
        <v>0</v>
      </c>
      <c r="E8" s="46">
        <f>SUMIFS('Spesifisert budsjett'!$F$11:$F$981,'Spesifisert budsjett'!$A$11:$A$981,E$5,'Spesifisert budsjett'!$G$11:$G$981,$A8)</f>
        <v>0</v>
      </c>
      <c r="F8" s="47">
        <f>SUMIFS(Regnskap!$F$11:$F$977,Regnskap!$A$11:$A$977,E$5,Regnskap!$G$11:$G$977,$A8)</f>
        <v>0</v>
      </c>
      <c r="G8" s="46">
        <f>SUMIFS('Spesifisert budsjett'!$F$11:$F$981,'Spesifisert budsjett'!$A$11:$A$981,G$5,'Spesifisert budsjett'!$G$11:$G$981,$A8)</f>
        <v>0</v>
      </c>
      <c r="H8" s="45">
        <f>SUMIFS(Regnskap!$F$11:$F$977,Regnskap!$A$11:$A$977,G$5,Regnskap!$G$11:$G$977,$A8)</f>
        <v>0</v>
      </c>
      <c r="I8" s="46">
        <f>SUMIFS('Spesifisert budsjett'!$F$11:$F$981,'Spesifisert budsjett'!$A$11:$A$981,I$5,'Spesifisert budsjett'!$G$11:$G$981,$A8)</f>
        <v>0</v>
      </c>
      <c r="J8" s="45">
        <f>SUMIFS(Regnskap!$F$11:$F$977,Regnskap!$A$11:$A$977,I$5,Regnskap!$G$11:$G$977,$A8)</f>
        <v>0</v>
      </c>
      <c r="K8" s="46">
        <f>SUMIFS('Spesifisert budsjett'!$F$11:$F$981,'Spesifisert budsjett'!$A$11:$A$981,K$5,'Spesifisert budsjett'!$G$11:$G$981,$A8)</f>
        <v>0</v>
      </c>
      <c r="L8" s="45">
        <f>SUMIFS(Regnskap!$F$11:$F$977,Regnskap!$A$11:$A$977,K$5,Regnskap!$G$11:$G$977,$A8)</f>
        <v>0</v>
      </c>
      <c r="M8" s="46">
        <f>SUMIFS('Spesifisert budsjett'!$F$11:$F$981,'Spesifisert budsjett'!$A$11:$A$981,M$5,'Spesifisert budsjett'!$G$11:$G$981,$A8)</f>
        <v>0</v>
      </c>
      <c r="N8" s="45">
        <f>SUMIFS(Regnskap!$F$11:$F$977,Regnskap!$A$11:$A$977,M$5,Regnskap!$G$11:$G$977,$A8)</f>
        <v>0</v>
      </c>
      <c r="O8" s="46">
        <f>SUMIFS('Spesifisert budsjett'!$F$11:$F$981,'Spesifisert budsjett'!$A$11:$A$981,O$5,'Spesifisert budsjett'!$G$11:$G$981,$A8)</f>
        <v>0</v>
      </c>
      <c r="P8" s="45">
        <f>SUMIFS(Regnskap!$F$11:$F$977,Regnskap!$A$11:$A$977,O$5,Regnskap!$G$11:$G$977,$A8)</f>
        <v>0</v>
      </c>
      <c r="Q8" s="46">
        <f>SUMIFS('Spesifisert budsjett'!$F$11:$F$981,'Spesifisert budsjett'!$A$11:$A$981,Q$5,'Spesifisert budsjett'!$G$11:$G$981,$A8)</f>
        <v>0</v>
      </c>
      <c r="R8" s="45">
        <f>SUMIFS(Regnskap!$F$11:$F$977,Regnskap!$A$11:$A$977,Q$5,Regnskap!$G$11:$G$977,$A8)</f>
        <v>0</v>
      </c>
      <c r="S8" s="46">
        <f>SUMIFS('Spesifisert budsjett'!$F$11:$F$981,'Spesifisert budsjett'!$A$11:$A$981,S$5,'Spesifisert budsjett'!$G$11:$G$981,$A8)</f>
        <v>0</v>
      </c>
      <c r="T8" s="45">
        <f>SUMIFS(Regnskap!$F$11:$F$977,Regnskap!$A$11:$A$977,S$5,Regnskap!$G$11:$G$977,$A8)</f>
        <v>0</v>
      </c>
      <c r="U8" s="46">
        <f>SUMIFS('Spesifisert budsjett'!$F$11:$F$981,'Spesifisert budsjett'!$A$11:$A$981,U$5,'Spesifisert budsjett'!$G$11:$G$981,$A8)</f>
        <v>0</v>
      </c>
      <c r="V8" s="45">
        <f>SUMIFS(Regnskap!$F$11:$F$977,Regnskap!$A$11:$A$977,U$5,Regnskap!$G$11:$G$977,$A8)</f>
        <v>0</v>
      </c>
      <c r="W8" s="46">
        <f>SUMIFS('Spesifisert budsjett'!$F$11:$F$981,'Spesifisert budsjett'!$A$11:$A$981,W$5,'Spesifisert budsjett'!$G$11:$G$981,$A8)</f>
        <v>0</v>
      </c>
      <c r="X8" s="45">
        <f>SUMIFS(Regnskap!$F$11:$F$977,Regnskap!$A$11:$A$977,W$5,Regnskap!$G$11:$G$977,$A8)</f>
        <v>0</v>
      </c>
      <c r="Y8" s="46">
        <f>SUMIFS('Spesifisert budsjett'!$F$11:$F$981,'Spesifisert budsjett'!$A$11:$A$981,Y$5,'Spesifisert budsjett'!$G$11:$G$981,$A8)</f>
        <v>0</v>
      </c>
      <c r="Z8" s="45">
        <f>SUMIFS(Regnskap!$F$11:$F$977,Regnskap!$A$11:$A$977,Y$5,Regnskap!$G$11:$G$977,$A8)</f>
        <v>0</v>
      </c>
      <c r="AA8" s="46">
        <f>SUMIFS('Spesifisert budsjett'!$F$11:$F$981,'Spesifisert budsjett'!$A$11:$A$981,AA$5,'Spesifisert budsjett'!$G$11:$G$981,$A8)</f>
        <v>0</v>
      </c>
      <c r="AB8" s="45">
        <f>SUMIFS(Regnskap!$F$11:$F$977,Regnskap!$A$11:$A$977,AA$5,Regnskap!$G$11:$G$977,$A8)</f>
        <v>0</v>
      </c>
      <c r="AC8" s="4"/>
      <c r="AD8" s="48"/>
      <c r="AE8" s="4"/>
      <c r="AF8" s="4"/>
      <c r="AG8" s="4"/>
      <c r="AH8" s="4"/>
      <c r="AI8" s="4"/>
      <c r="AJ8" s="4"/>
      <c r="AK8" s="4"/>
    </row>
    <row r="9" ht="15.75" customHeight="1">
      <c r="A9" s="42" t="str">
        <f>Kontoplan!D16</f>
        <v>3100 Salgsinntekter, avgiftsfri</v>
      </c>
      <c r="B9" s="43"/>
      <c r="C9" s="44">
        <f>SUMIFS('Spesifisert budsjett'!$F$11:$F$981,'Spesifisert budsjett'!$G$11:$G$981,$A9)</f>
        <v>0</v>
      </c>
      <c r="D9" s="45">
        <f>SUMIFS(Regnskap!$F$11:$F$977,Regnskap!$G$11:$G$977,$A9)</f>
        <v>0</v>
      </c>
      <c r="E9" s="46">
        <f>SUMIFS('Spesifisert budsjett'!$F$11:$F$981,'Spesifisert budsjett'!$A$11:$A$981,E$5,'Spesifisert budsjett'!$G$11:$G$981,$A9)</f>
        <v>0</v>
      </c>
      <c r="F9" s="47">
        <f>SUMIFS(Regnskap!$F$11:$F$977,Regnskap!$A$11:$A$977,E$5,Regnskap!$G$11:$G$977,$A9)</f>
        <v>0</v>
      </c>
      <c r="G9" s="46">
        <f>SUMIFS('Spesifisert budsjett'!$F$11:$F$981,'Spesifisert budsjett'!$A$11:$A$981,G$5,'Spesifisert budsjett'!$G$11:$G$981,$A9)</f>
        <v>0</v>
      </c>
      <c r="H9" s="45">
        <f>SUMIFS(Regnskap!$F$11:$F$977,Regnskap!$A$11:$A$977,G$5,Regnskap!$G$11:$G$977,$A9)</f>
        <v>0</v>
      </c>
      <c r="I9" s="46">
        <f>SUMIFS('Spesifisert budsjett'!$F$11:$F$981,'Spesifisert budsjett'!$A$11:$A$981,I$5,'Spesifisert budsjett'!$G$11:$G$981,$A9)</f>
        <v>0</v>
      </c>
      <c r="J9" s="45">
        <f>SUMIFS(Regnskap!$F$11:$F$977,Regnskap!$A$11:$A$977,I$5,Regnskap!$G$11:$G$977,$A9)</f>
        <v>0</v>
      </c>
      <c r="K9" s="46">
        <f>SUMIFS('Spesifisert budsjett'!$F$11:$F$981,'Spesifisert budsjett'!$A$11:$A$981,K$5,'Spesifisert budsjett'!$G$11:$G$981,$A9)</f>
        <v>0</v>
      </c>
      <c r="L9" s="45">
        <f>SUMIFS(Regnskap!$F$11:$F$977,Regnskap!$A$11:$A$977,K$5,Regnskap!$G$11:$G$977,$A9)</f>
        <v>0</v>
      </c>
      <c r="M9" s="46">
        <f>SUMIFS('Spesifisert budsjett'!$F$11:$F$981,'Spesifisert budsjett'!$A$11:$A$981,M$5,'Spesifisert budsjett'!$G$11:$G$981,$A9)</f>
        <v>0</v>
      </c>
      <c r="N9" s="45">
        <f>SUMIFS(Regnskap!$F$11:$F$977,Regnskap!$A$11:$A$977,M$5,Regnskap!$G$11:$G$977,$A9)</f>
        <v>0</v>
      </c>
      <c r="O9" s="46">
        <f>SUMIFS('Spesifisert budsjett'!$F$11:$F$981,'Spesifisert budsjett'!$A$11:$A$981,O$5,'Spesifisert budsjett'!$G$11:$G$981,$A9)</f>
        <v>0</v>
      </c>
      <c r="P9" s="45">
        <f>SUMIFS(Regnskap!$F$11:$F$977,Regnskap!$A$11:$A$977,O$5,Regnskap!$G$11:$G$977,$A9)</f>
        <v>0</v>
      </c>
      <c r="Q9" s="46">
        <f>SUMIFS('Spesifisert budsjett'!$F$11:$F$981,'Spesifisert budsjett'!$A$11:$A$981,Q$5,'Spesifisert budsjett'!$G$11:$G$981,$A9)</f>
        <v>0</v>
      </c>
      <c r="R9" s="45">
        <f>SUMIFS(Regnskap!$F$11:$F$977,Regnskap!$A$11:$A$977,Q$5,Regnskap!$G$11:$G$977,$A9)</f>
        <v>0</v>
      </c>
      <c r="S9" s="46">
        <f>SUMIFS('Spesifisert budsjett'!$F$11:$F$981,'Spesifisert budsjett'!$A$11:$A$981,S$5,'Spesifisert budsjett'!$G$11:$G$981,$A9)</f>
        <v>0</v>
      </c>
      <c r="T9" s="45">
        <f>SUMIFS(Regnskap!$F$11:$F$977,Regnskap!$A$11:$A$977,S$5,Regnskap!$G$11:$G$977,$A9)</f>
        <v>0</v>
      </c>
      <c r="U9" s="46">
        <f>SUMIFS('Spesifisert budsjett'!$F$11:$F$981,'Spesifisert budsjett'!$A$11:$A$981,U$5,'Spesifisert budsjett'!$G$11:$G$981,$A9)</f>
        <v>0</v>
      </c>
      <c r="V9" s="45">
        <f>SUMIFS(Regnskap!$F$11:$F$977,Regnskap!$A$11:$A$977,U$5,Regnskap!$G$11:$G$977,$A9)</f>
        <v>0</v>
      </c>
      <c r="W9" s="46">
        <f>SUMIFS('Spesifisert budsjett'!$F$11:$F$981,'Spesifisert budsjett'!$A$11:$A$981,W$5,'Spesifisert budsjett'!$G$11:$G$981,$A9)</f>
        <v>0</v>
      </c>
      <c r="X9" s="45">
        <f>SUMIFS(Regnskap!$F$11:$F$977,Regnskap!$A$11:$A$977,W$5,Regnskap!$G$11:$G$977,$A9)</f>
        <v>0</v>
      </c>
      <c r="Y9" s="46">
        <f>SUMIFS('Spesifisert budsjett'!$F$11:$F$981,'Spesifisert budsjett'!$A$11:$A$981,Y$5,'Spesifisert budsjett'!$G$11:$G$981,$A9)</f>
        <v>0</v>
      </c>
      <c r="Z9" s="45">
        <f>SUMIFS(Regnskap!$F$11:$F$977,Regnskap!$A$11:$A$977,Y$5,Regnskap!$G$11:$G$977,$A9)</f>
        <v>0</v>
      </c>
      <c r="AA9" s="46">
        <f>SUMIFS('Spesifisert budsjett'!$F$11:$F$981,'Spesifisert budsjett'!$A$11:$A$981,AA$5,'Spesifisert budsjett'!$G$11:$G$981,$A9)</f>
        <v>0</v>
      </c>
      <c r="AB9" s="45">
        <f>SUMIFS(Regnskap!$F$11:$F$977,Regnskap!$A$11:$A$977,AA$5,Regnskap!$G$11:$G$977,$A9)</f>
        <v>0</v>
      </c>
      <c r="AC9" s="4"/>
      <c r="AD9" s="48"/>
      <c r="AE9" s="4"/>
      <c r="AF9" s="4"/>
      <c r="AG9" s="4"/>
      <c r="AH9" s="4"/>
      <c r="AI9" s="4"/>
      <c r="AJ9" s="4"/>
      <c r="AK9" s="4"/>
    </row>
    <row r="10" ht="15.75" customHeight="1">
      <c r="A10" s="42" t="str">
        <f>Kontoplan!D17</f>
        <v>3101 Dugnad</v>
      </c>
      <c r="B10" s="43"/>
      <c r="C10" s="44">
        <f>SUMIFS('Spesifisert budsjett'!$F$11:$F$981,'Spesifisert budsjett'!$G$11:$G$981,$A10)</f>
        <v>0</v>
      </c>
      <c r="D10" s="45">
        <f>SUMIFS(Regnskap!$F$11:$F$977,Regnskap!$G$11:$G$977,$A10)</f>
        <v>0</v>
      </c>
      <c r="E10" s="46">
        <f>SUMIFS('Spesifisert budsjett'!$F$11:$F$981,'Spesifisert budsjett'!$A$11:$A$981,E$5,'Spesifisert budsjett'!$G$11:$G$981,$A10)</f>
        <v>0</v>
      </c>
      <c r="F10" s="47">
        <f>SUMIFS(Regnskap!$F$11:$F$977,Regnskap!$A$11:$A$977,E$5,Regnskap!$G$11:$G$977,$A10)</f>
        <v>0</v>
      </c>
      <c r="G10" s="46">
        <f>SUMIFS('Spesifisert budsjett'!$F$11:$F$981,'Spesifisert budsjett'!$A$11:$A$981,G$5,'Spesifisert budsjett'!$G$11:$G$981,$A10)</f>
        <v>0</v>
      </c>
      <c r="H10" s="45">
        <f>SUMIFS(Regnskap!$F$11:$F$977,Regnskap!$A$11:$A$977,G$5,Regnskap!$G$11:$G$977,$A10)</f>
        <v>0</v>
      </c>
      <c r="I10" s="46">
        <f>SUMIFS('Spesifisert budsjett'!$F$11:$F$981,'Spesifisert budsjett'!$A$11:$A$981,I$5,'Spesifisert budsjett'!$G$11:$G$981,$A10)</f>
        <v>0</v>
      </c>
      <c r="J10" s="45">
        <f>SUMIFS(Regnskap!$F$11:$F$977,Regnskap!$A$11:$A$977,I$5,Regnskap!$G$11:$G$977,$A10)</f>
        <v>0</v>
      </c>
      <c r="K10" s="46">
        <f>SUMIFS('Spesifisert budsjett'!$F$11:$F$981,'Spesifisert budsjett'!$A$11:$A$981,K$5,'Spesifisert budsjett'!$G$11:$G$981,$A10)</f>
        <v>0</v>
      </c>
      <c r="L10" s="45">
        <f>SUMIFS(Regnskap!$F$11:$F$977,Regnskap!$A$11:$A$977,K$5,Regnskap!$G$11:$G$977,$A10)</f>
        <v>0</v>
      </c>
      <c r="M10" s="46">
        <f>SUMIFS('Spesifisert budsjett'!$F$11:$F$981,'Spesifisert budsjett'!$A$11:$A$981,M$5,'Spesifisert budsjett'!$G$11:$G$981,$A10)</f>
        <v>0</v>
      </c>
      <c r="N10" s="45">
        <f>SUMIFS(Regnskap!$F$11:$F$977,Regnskap!$A$11:$A$977,M$5,Regnskap!$G$11:$G$977,$A10)</f>
        <v>0</v>
      </c>
      <c r="O10" s="46">
        <f>SUMIFS('Spesifisert budsjett'!$F$11:$F$981,'Spesifisert budsjett'!$A$11:$A$981,O$5,'Spesifisert budsjett'!$G$11:$G$981,$A10)</f>
        <v>0</v>
      </c>
      <c r="P10" s="45">
        <f>SUMIFS(Regnskap!$F$11:$F$977,Regnskap!$A$11:$A$977,O$5,Regnskap!$G$11:$G$977,$A10)</f>
        <v>0</v>
      </c>
      <c r="Q10" s="46">
        <f>SUMIFS('Spesifisert budsjett'!$F$11:$F$981,'Spesifisert budsjett'!$A$11:$A$981,Q$5,'Spesifisert budsjett'!$G$11:$G$981,$A10)</f>
        <v>0</v>
      </c>
      <c r="R10" s="45">
        <f>SUMIFS(Regnskap!$F$11:$F$977,Regnskap!$A$11:$A$977,Q$5,Regnskap!$G$11:$G$977,$A10)</f>
        <v>0</v>
      </c>
      <c r="S10" s="46">
        <f>SUMIFS('Spesifisert budsjett'!$F$11:$F$981,'Spesifisert budsjett'!$A$11:$A$981,S$5,'Spesifisert budsjett'!$G$11:$G$981,$A10)</f>
        <v>0</v>
      </c>
      <c r="T10" s="45">
        <f>SUMIFS(Regnskap!$F$11:$F$977,Regnskap!$A$11:$A$977,S$5,Regnskap!$G$11:$G$977,$A10)</f>
        <v>0</v>
      </c>
      <c r="U10" s="46">
        <f>SUMIFS('Spesifisert budsjett'!$F$11:$F$981,'Spesifisert budsjett'!$A$11:$A$981,U$5,'Spesifisert budsjett'!$G$11:$G$981,$A10)</f>
        <v>0</v>
      </c>
      <c r="V10" s="45">
        <f>SUMIFS(Regnskap!$F$11:$F$977,Regnskap!$A$11:$A$977,U$5,Regnskap!$G$11:$G$977,$A10)</f>
        <v>0</v>
      </c>
      <c r="W10" s="46">
        <f>SUMIFS('Spesifisert budsjett'!$F$11:$F$981,'Spesifisert budsjett'!$A$11:$A$981,W$5,'Spesifisert budsjett'!$G$11:$G$981,$A10)</f>
        <v>0</v>
      </c>
      <c r="X10" s="45">
        <f>SUMIFS(Regnskap!$F$11:$F$977,Regnskap!$A$11:$A$977,W$5,Regnskap!$G$11:$G$977,$A10)</f>
        <v>0</v>
      </c>
      <c r="Y10" s="46">
        <f>SUMIFS('Spesifisert budsjett'!$F$11:$F$981,'Spesifisert budsjett'!$A$11:$A$981,Y$5,'Spesifisert budsjett'!$G$11:$G$981,$A10)</f>
        <v>0</v>
      </c>
      <c r="Z10" s="45">
        <f>SUMIFS(Regnskap!$F$11:$F$977,Regnskap!$A$11:$A$977,Y$5,Regnskap!$G$11:$G$977,$A10)</f>
        <v>0</v>
      </c>
      <c r="AA10" s="46">
        <f>SUMIFS('Spesifisert budsjett'!$F$11:$F$981,'Spesifisert budsjett'!$A$11:$A$981,AA$5,'Spesifisert budsjett'!$G$11:$G$981,$A10)</f>
        <v>0</v>
      </c>
      <c r="AB10" s="45">
        <f>SUMIFS(Regnskap!$F$11:$F$977,Regnskap!$A$11:$A$977,AA$5,Regnskap!$G$11:$G$977,$A10)</f>
        <v>0</v>
      </c>
      <c r="AC10" s="4"/>
      <c r="AD10" s="48"/>
      <c r="AE10" s="4"/>
      <c r="AF10" s="4"/>
      <c r="AG10" s="4"/>
      <c r="AH10" s="4"/>
      <c r="AI10" s="4"/>
      <c r="AJ10" s="4"/>
      <c r="AK10" s="4"/>
    </row>
    <row r="11" ht="15.75" customHeight="1">
      <c r="A11" s="42" t="str">
        <f>Kontoplan!D18</f>
        <v>3901 Internstøtte BI Athletics</v>
      </c>
      <c r="B11" s="43"/>
      <c r="C11" s="44">
        <f>SUMIFS('Spesifisert budsjett'!$F$11:$F$981,'Spesifisert budsjett'!$G$11:$G$981,$A11)</f>
        <v>-23000</v>
      </c>
      <c r="D11" s="45">
        <f>SUMIFS(Regnskap!$F$11:$F$977,Regnskap!$G$11:$G$977,$A11)</f>
        <v>0</v>
      </c>
      <c r="E11" s="46">
        <f>SUMIFS('Spesifisert budsjett'!$F$11:$F$981,'Spesifisert budsjett'!$A$11:$A$981,E$5,'Spesifisert budsjett'!$G$11:$G$981,$A11)</f>
        <v>0</v>
      </c>
      <c r="F11" s="47">
        <f>SUMIFS(Regnskap!$F$11:$F$977,Regnskap!$A$11:$A$977,E$5,Regnskap!$G$11:$G$977,$A11)</f>
        <v>0</v>
      </c>
      <c r="G11" s="46">
        <f>SUMIFS('Spesifisert budsjett'!$F$11:$F$981,'Spesifisert budsjett'!$A$11:$A$981,G$5,'Spesifisert budsjett'!$G$11:$G$981,$A11)</f>
        <v>0</v>
      </c>
      <c r="H11" s="45">
        <f>SUMIFS(Regnskap!$F$11:$F$977,Regnskap!$A$11:$A$977,G$5,Regnskap!$G$11:$G$977,$A11)</f>
        <v>0</v>
      </c>
      <c r="I11" s="46">
        <f>SUMIFS('Spesifisert budsjett'!$F$11:$F$981,'Spesifisert budsjett'!$A$11:$A$981,I$5,'Spesifisert budsjett'!$G$11:$G$981,$A11)</f>
        <v>0</v>
      </c>
      <c r="J11" s="45">
        <f>SUMIFS(Regnskap!$F$11:$F$977,Regnskap!$A$11:$A$977,I$5,Regnskap!$G$11:$G$977,$A11)</f>
        <v>0</v>
      </c>
      <c r="K11" s="46">
        <f>SUMIFS('Spesifisert budsjett'!$F$11:$F$981,'Spesifisert budsjett'!$A$11:$A$981,K$5,'Spesifisert budsjett'!$G$11:$G$981,$A11)</f>
        <v>0</v>
      </c>
      <c r="L11" s="45">
        <f>SUMIFS(Regnskap!$F$11:$F$977,Regnskap!$A$11:$A$977,K$5,Regnskap!$G$11:$G$977,$A11)</f>
        <v>0</v>
      </c>
      <c r="M11" s="46">
        <f>SUMIFS('Spesifisert budsjett'!$F$11:$F$981,'Spesifisert budsjett'!$A$11:$A$981,M$5,'Spesifisert budsjett'!$G$11:$G$981,$A11)</f>
        <v>-5000</v>
      </c>
      <c r="N11" s="45">
        <f>SUMIFS(Regnskap!$F$11:$F$977,Regnskap!$A$11:$A$977,M$5,Regnskap!$G$11:$G$977,$A11)</f>
        <v>0</v>
      </c>
      <c r="O11" s="46">
        <f>SUMIFS('Spesifisert budsjett'!$F$11:$F$981,'Spesifisert budsjett'!$A$11:$A$981,O$5,'Spesifisert budsjett'!$G$11:$G$981,$A11)</f>
        <v>-6750</v>
      </c>
      <c r="P11" s="45">
        <f>SUMIFS(Regnskap!$F$11:$F$977,Regnskap!$A$11:$A$977,O$5,Regnskap!$G$11:$G$977,$A11)</f>
        <v>0</v>
      </c>
      <c r="Q11" s="46">
        <f>SUMIFS('Spesifisert budsjett'!$F$11:$F$981,'Spesifisert budsjett'!$A$11:$A$981,Q$5,'Spesifisert budsjett'!$G$11:$G$981,$A11)</f>
        <v>0</v>
      </c>
      <c r="R11" s="45">
        <f>SUMIFS(Regnskap!$F$11:$F$977,Regnskap!$A$11:$A$977,Q$5,Regnskap!$G$11:$G$977,$A11)</f>
        <v>0</v>
      </c>
      <c r="S11" s="46">
        <f>SUMIFS('Spesifisert budsjett'!$F$11:$F$981,'Spesifisert budsjett'!$A$11:$A$981,S$5,'Spesifisert budsjett'!$G$11:$G$981,$A11)</f>
        <v>0</v>
      </c>
      <c r="T11" s="45">
        <f>SUMIFS(Regnskap!$F$11:$F$977,Regnskap!$A$11:$A$977,S$5,Regnskap!$G$11:$G$977,$A11)</f>
        <v>0</v>
      </c>
      <c r="U11" s="46">
        <f>SUMIFS('Spesifisert budsjett'!$F$11:$F$981,'Spesifisert budsjett'!$A$11:$A$981,U$5,'Spesifisert budsjett'!$G$11:$G$981,$A11)</f>
        <v>-3750</v>
      </c>
      <c r="V11" s="45">
        <f>SUMIFS(Regnskap!$F$11:$F$977,Regnskap!$A$11:$A$977,U$5,Regnskap!$G$11:$G$977,$A11)</f>
        <v>0</v>
      </c>
      <c r="W11" s="46">
        <f>SUMIFS('Spesifisert budsjett'!$F$11:$F$981,'Spesifisert budsjett'!$A$11:$A$981,W$5,'Spesifisert budsjett'!$G$11:$G$981,$A11)</f>
        <v>0</v>
      </c>
      <c r="X11" s="45">
        <f>SUMIFS(Regnskap!$F$11:$F$977,Regnskap!$A$11:$A$977,W$5,Regnskap!$G$11:$G$977,$A11)</f>
        <v>0</v>
      </c>
      <c r="Y11" s="46">
        <f>SUMIFS('Spesifisert budsjett'!$F$11:$F$981,'Spesifisert budsjett'!$A$11:$A$981,Y$5,'Spesifisert budsjett'!$G$11:$G$981,$A11)</f>
        <v>-3750</v>
      </c>
      <c r="Z11" s="45">
        <f>SUMIFS(Regnskap!$F$11:$F$977,Regnskap!$A$11:$A$977,Y$5,Regnskap!$G$11:$G$977,$A11)</f>
        <v>0</v>
      </c>
      <c r="AA11" s="46">
        <f>SUMIFS('Spesifisert budsjett'!$F$11:$F$981,'Spesifisert budsjett'!$A$11:$A$981,AA$5,'Spesifisert budsjett'!$G$11:$G$981,$A11)</f>
        <v>0</v>
      </c>
      <c r="AB11" s="45">
        <f>SUMIFS(Regnskap!$F$11:$F$977,Regnskap!$A$11:$A$977,AA$5,Regnskap!$G$11:$G$977,$A11)</f>
        <v>0</v>
      </c>
      <c r="AC11" s="4"/>
      <c r="AD11" s="48"/>
      <c r="AE11" s="4"/>
      <c r="AF11" s="4"/>
      <c r="AG11" s="4"/>
      <c r="AH11" s="4"/>
      <c r="AI11" s="4"/>
      <c r="AJ11" s="4"/>
      <c r="AK11" s="4"/>
    </row>
    <row r="12" ht="15.75" customHeight="1">
      <c r="A12" s="42" t="str">
        <f>Kontoplan!D19</f>
        <v>3920 Medlemskontigent</v>
      </c>
      <c r="B12" s="43"/>
      <c r="C12" s="44">
        <f>SUMIFS('Spesifisert budsjett'!$F$11:$F$981,'Spesifisert budsjett'!$G$11:$G$981,$A12)</f>
        <v>0</v>
      </c>
      <c r="D12" s="45">
        <f>SUMIFS(Regnskap!$F$11:$F$977,Regnskap!$G$11:$G$977,$A12)</f>
        <v>0</v>
      </c>
      <c r="E12" s="46">
        <f>SUMIFS('Spesifisert budsjett'!$F$11:$F$981,'Spesifisert budsjett'!$A$11:$A$981,E$5,'Spesifisert budsjett'!$G$11:$G$981,$A12)</f>
        <v>0</v>
      </c>
      <c r="F12" s="47">
        <f>SUMIFS(Regnskap!$F$11:$F$977,Regnskap!$A$11:$A$977,E$5,Regnskap!$G$11:$G$977,$A12)</f>
        <v>0</v>
      </c>
      <c r="G12" s="46">
        <f>SUMIFS('Spesifisert budsjett'!$F$11:$F$981,'Spesifisert budsjett'!$A$11:$A$981,G$5,'Spesifisert budsjett'!$G$11:$G$981,$A12)</f>
        <v>0</v>
      </c>
      <c r="H12" s="45">
        <f>SUMIFS(Regnskap!$F$11:$F$977,Regnskap!$A$11:$A$977,G$5,Regnskap!$G$11:$G$977,$A12)</f>
        <v>0</v>
      </c>
      <c r="I12" s="46">
        <f>SUMIFS('Spesifisert budsjett'!$F$11:$F$981,'Spesifisert budsjett'!$A$11:$A$981,I$5,'Spesifisert budsjett'!$G$11:$G$981,$A12)</f>
        <v>0</v>
      </c>
      <c r="J12" s="45">
        <f>SUMIFS(Regnskap!$F$11:$F$977,Regnskap!$A$11:$A$977,I$5,Regnskap!$G$11:$G$977,$A12)</f>
        <v>0</v>
      </c>
      <c r="K12" s="46">
        <f>SUMIFS('Spesifisert budsjett'!$F$11:$F$981,'Spesifisert budsjett'!$A$11:$A$981,K$5,'Spesifisert budsjett'!$G$11:$G$981,$A12)</f>
        <v>0</v>
      </c>
      <c r="L12" s="45">
        <f>SUMIFS(Regnskap!$F$11:$F$977,Regnskap!$A$11:$A$977,K$5,Regnskap!$G$11:$G$977,$A12)</f>
        <v>0</v>
      </c>
      <c r="M12" s="46">
        <f>SUMIFS('Spesifisert budsjett'!$F$11:$F$981,'Spesifisert budsjett'!$A$11:$A$981,M$5,'Spesifisert budsjett'!$G$11:$G$981,$A12)</f>
        <v>0</v>
      </c>
      <c r="N12" s="45">
        <f>SUMIFS(Regnskap!$F$11:$F$977,Regnskap!$A$11:$A$977,M$5,Regnskap!$G$11:$G$977,$A12)</f>
        <v>0</v>
      </c>
      <c r="O12" s="46">
        <f>SUMIFS('Spesifisert budsjett'!$F$11:$F$981,'Spesifisert budsjett'!$A$11:$A$981,O$5,'Spesifisert budsjett'!$G$11:$G$981,$A12)</f>
        <v>0</v>
      </c>
      <c r="P12" s="45">
        <f>SUMIFS(Regnskap!$F$11:$F$977,Regnskap!$A$11:$A$977,O$5,Regnskap!$G$11:$G$977,$A12)</f>
        <v>0</v>
      </c>
      <c r="Q12" s="46">
        <f>SUMIFS('Spesifisert budsjett'!$F$11:$F$981,'Spesifisert budsjett'!$A$11:$A$981,Q$5,'Spesifisert budsjett'!$G$11:$G$981,$A12)</f>
        <v>0</v>
      </c>
      <c r="R12" s="45">
        <f>SUMIFS(Regnskap!$F$11:$F$977,Regnskap!$A$11:$A$977,Q$5,Regnskap!$G$11:$G$977,$A12)</f>
        <v>0</v>
      </c>
      <c r="S12" s="46">
        <f>SUMIFS('Spesifisert budsjett'!$F$11:$F$981,'Spesifisert budsjett'!$A$11:$A$981,S$5,'Spesifisert budsjett'!$G$11:$G$981,$A12)</f>
        <v>0</v>
      </c>
      <c r="T12" s="45">
        <f>SUMIFS(Regnskap!$F$11:$F$977,Regnskap!$A$11:$A$977,S$5,Regnskap!$G$11:$G$977,$A12)</f>
        <v>0</v>
      </c>
      <c r="U12" s="46">
        <f>SUMIFS('Spesifisert budsjett'!$F$11:$F$981,'Spesifisert budsjett'!$A$11:$A$981,U$5,'Spesifisert budsjett'!$G$11:$G$981,$A12)</f>
        <v>0</v>
      </c>
      <c r="V12" s="45">
        <f>SUMIFS(Regnskap!$F$11:$F$977,Regnskap!$A$11:$A$977,U$5,Regnskap!$G$11:$G$977,$A12)</f>
        <v>0</v>
      </c>
      <c r="W12" s="46">
        <f>SUMIFS('Spesifisert budsjett'!$F$11:$F$981,'Spesifisert budsjett'!$A$11:$A$981,W$5,'Spesifisert budsjett'!$G$11:$G$981,$A12)</f>
        <v>0</v>
      </c>
      <c r="X12" s="45">
        <f>SUMIFS(Regnskap!$F$11:$F$977,Regnskap!$A$11:$A$977,W$5,Regnskap!$G$11:$G$977,$A12)</f>
        <v>0</v>
      </c>
      <c r="Y12" s="46">
        <f>SUMIFS('Spesifisert budsjett'!$F$11:$F$981,'Spesifisert budsjett'!$A$11:$A$981,Y$5,'Spesifisert budsjett'!$G$11:$G$981,$A12)</f>
        <v>0</v>
      </c>
      <c r="Z12" s="45">
        <f>SUMIFS(Regnskap!$F$11:$F$977,Regnskap!$A$11:$A$977,Y$5,Regnskap!$G$11:$G$977,$A12)</f>
        <v>0</v>
      </c>
      <c r="AA12" s="46">
        <f>SUMIFS('Spesifisert budsjett'!$F$11:$F$981,'Spesifisert budsjett'!$A$11:$A$981,AA$5,'Spesifisert budsjett'!$G$11:$G$981,$A12)</f>
        <v>0</v>
      </c>
      <c r="AB12" s="45">
        <f>SUMIFS(Regnskap!$F$11:$F$977,Regnskap!$A$11:$A$977,AA$5,Regnskap!$G$11:$G$977,$A12)</f>
        <v>0</v>
      </c>
      <c r="AC12" s="4"/>
      <c r="AD12" s="48"/>
      <c r="AE12" s="4"/>
      <c r="AF12" s="4"/>
      <c r="AG12" s="4"/>
      <c r="AH12" s="4"/>
      <c r="AI12" s="4"/>
      <c r="AJ12" s="4"/>
      <c r="AK12" s="4"/>
    </row>
    <row r="13" ht="15.75" customHeight="1">
      <c r="A13" s="42" t="str">
        <f>Kontoplan!D20</f>
        <v>3921 Gruppeavgift</v>
      </c>
      <c r="B13" s="43"/>
      <c r="C13" s="44">
        <f>SUMIFS('Spesifisert budsjett'!$F$11:$F$981,'Spesifisert budsjett'!$G$11:$G$981,$A13)</f>
        <v>-27500</v>
      </c>
      <c r="D13" s="45">
        <f>SUMIFS(Regnskap!$F$11:$F$977,Regnskap!$G$11:$G$977,$A13)</f>
        <v>0</v>
      </c>
      <c r="E13" s="46">
        <f>SUMIFS('Spesifisert budsjett'!$F$11:$F$981,'Spesifisert budsjett'!$A$11:$A$981,E$5,'Spesifisert budsjett'!$G$11:$G$981,$A13)</f>
        <v>0</v>
      </c>
      <c r="F13" s="47">
        <f>SUMIFS(Regnskap!$F$11:$F$977,Regnskap!$A$11:$A$977,E$5,Regnskap!$G$11:$G$977,$A13)</f>
        <v>0</v>
      </c>
      <c r="G13" s="46">
        <f>SUMIFS('Spesifisert budsjett'!$F$11:$F$981,'Spesifisert budsjett'!$A$11:$A$981,G$5,'Spesifisert budsjett'!$G$11:$G$981,$A13)</f>
        <v>0</v>
      </c>
      <c r="H13" s="45">
        <f>SUMIFS(Regnskap!$F$11:$F$977,Regnskap!$A$11:$A$977,G$5,Regnskap!$G$11:$G$977,$A13)</f>
        <v>0</v>
      </c>
      <c r="I13" s="46">
        <f>SUMIFS('Spesifisert budsjett'!$F$11:$F$981,'Spesifisert budsjett'!$A$11:$A$981,I$5,'Spesifisert budsjett'!$G$11:$G$981,$A13)</f>
        <v>0</v>
      </c>
      <c r="J13" s="45">
        <f>SUMIFS(Regnskap!$F$11:$F$977,Regnskap!$A$11:$A$977,I$5,Regnskap!$G$11:$G$977,$A13)</f>
        <v>0</v>
      </c>
      <c r="K13" s="46">
        <f>SUMIFS('Spesifisert budsjett'!$F$11:$F$981,'Spesifisert budsjett'!$A$11:$A$981,K$5,'Spesifisert budsjett'!$G$11:$G$981,$A13)</f>
        <v>0</v>
      </c>
      <c r="L13" s="45">
        <f>SUMIFS(Regnskap!$F$11:$F$977,Regnskap!$A$11:$A$977,K$5,Regnskap!$G$11:$G$977,$A13)</f>
        <v>0</v>
      </c>
      <c r="M13" s="46">
        <f>SUMIFS('Spesifisert budsjett'!$F$11:$F$981,'Spesifisert budsjett'!$A$11:$A$981,M$5,'Spesifisert budsjett'!$G$11:$G$981,$A13)</f>
        <v>-11250</v>
      </c>
      <c r="N13" s="45">
        <f>SUMIFS(Regnskap!$F$11:$F$977,Regnskap!$A$11:$A$977,M$5,Regnskap!$G$11:$G$977,$A13)</f>
        <v>0</v>
      </c>
      <c r="O13" s="46">
        <f>SUMIFS('Spesifisert budsjett'!$F$11:$F$981,'Spesifisert budsjett'!$A$11:$A$981,O$5,'Spesifisert budsjett'!$G$11:$G$981,$A13)</f>
        <v>0</v>
      </c>
      <c r="P13" s="45">
        <f>SUMIFS(Regnskap!$F$11:$F$977,Regnskap!$A$11:$A$977,O$5,Regnskap!$G$11:$G$977,$A13)</f>
        <v>0</v>
      </c>
      <c r="Q13" s="46">
        <f>SUMIFS('Spesifisert budsjett'!$F$11:$F$981,'Spesifisert budsjett'!$A$11:$A$981,Q$5,'Spesifisert budsjett'!$G$11:$G$981,$A13)</f>
        <v>0</v>
      </c>
      <c r="R13" s="45">
        <f>SUMIFS(Regnskap!$F$11:$F$977,Regnskap!$A$11:$A$977,Q$5,Regnskap!$G$11:$G$977,$A13)</f>
        <v>0</v>
      </c>
      <c r="S13" s="46">
        <f>SUMIFS('Spesifisert budsjett'!$F$11:$F$981,'Spesifisert budsjett'!$A$11:$A$981,S$5,'Spesifisert budsjett'!$G$11:$G$981,$A13)</f>
        <v>0</v>
      </c>
      <c r="T13" s="45">
        <f>SUMIFS(Regnskap!$F$11:$F$977,Regnskap!$A$11:$A$977,S$5,Regnskap!$G$11:$G$977,$A13)</f>
        <v>0</v>
      </c>
      <c r="U13" s="46">
        <f>SUMIFS('Spesifisert budsjett'!$F$11:$F$981,'Spesifisert budsjett'!$A$11:$A$981,U$5,'Spesifisert budsjett'!$G$11:$G$981,$A13)</f>
        <v>-11250</v>
      </c>
      <c r="V13" s="45">
        <f>SUMIFS(Regnskap!$F$11:$F$977,Regnskap!$A$11:$A$977,U$5,Regnskap!$G$11:$G$977,$A13)</f>
        <v>0</v>
      </c>
      <c r="W13" s="46">
        <f>SUMIFS('Spesifisert budsjett'!$F$11:$F$981,'Spesifisert budsjett'!$A$11:$A$981,W$5,'Spesifisert budsjett'!$G$11:$G$981,$A13)</f>
        <v>0</v>
      </c>
      <c r="X13" s="45">
        <f>SUMIFS(Regnskap!$F$11:$F$977,Regnskap!$A$11:$A$977,W$5,Regnskap!$G$11:$G$977,$A13)</f>
        <v>0</v>
      </c>
      <c r="Y13" s="46">
        <f>SUMIFS('Spesifisert budsjett'!$F$11:$F$981,'Spesifisert budsjett'!$A$11:$A$981,Y$5,'Spesifisert budsjett'!$G$11:$G$981,$A13)</f>
        <v>0</v>
      </c>
      <c r="Z13" s="45">
        <f>SUMIFS(Regnskap!$F$11:$F$977,Regnskap!$A$11:$A$977,Y$5,Regnskap!$G$11:$G$977,$A13)</f>
        <v>0</v>
      </c>
      <c r="AA13" s="46">
        <f>SUMIFS('Spesifisert budsjett'!$F$11:$F$981,'Spesifisert budsjett'!$A$11:$A$981,AA$5,'Spesifisert budsjett'!$G$11:$G$981,$A13)</f>
        <v>0</v>
      </c>
      <c r="AB13" s="45">
        <f>SUMIFS(Regnskap!$F$11:$F$977,Regnskap!$A$11:$A$977,AA$5,Regnskap!$G$11:$G$977,$A13)</f>
        <v>0</v>
      </c>
      <c r="AC13" s="4"/>
      <c r="AD13" s="48"/>
      <c r="AE13" s="4"/>
      <c r="AF13" s="4"/>
      <c r="AG13" s="4"/>
      <c r="AH13" s="4"/>
      <c r="AI13" s="4"/>
      <c r="AJ13" s="4"/>
      <c r="AK13" s="4"/>
    </row>
    <row r="14" ht="15.75" customHeight="1">
      <c r="A14" s="42" t="str">
        <f>Kontoplan!D21</f>
        <v>3930 Treningsavgift</v>
      </c>
      <c r="B14" s="43"/>
      <c r="C14" s="44">
        <f>SUMIFS('Spesifisert budsjett'!$F$11:$F$981,'Spesifisert budsjett'!$G$11:$G$981,$A14)</f>
        <v>0</v>
      </c>
      <c r="D14" s="45">
        <f>SUMIFS(Regnskap!$F$11:$F$977,Regnskap!$G$11:$G$977,$A14)</f>
        <v>0</v>
      </c>
      <c r="E14" s="46">
        <f>SUMIFS('Spesifisert budsjett'!$F$11:$F$981,'Spesifisert budsjett'!$A$11:$A$981,E$5,'Spesifisert budsjett'!$G$11:$G$981,$A14)</f>
        <v>0</v>
      </c>
      <c r="F14" s="47">
        <f>SUMIFS(Regnskap!$F$11:$F$977,Regnskap!$A$11:$A$977,E$5,Regnskap!$G$11:$G$977,$A14)</f>
        <v>0</v>
      </c>
      <c r="G14" s="46">
        <f>SUMIFS('Spesifisert budsjett'!$F$11:$F$981,'Spesifisert budsjett'!$A$11:$A$981,G$5,'Spesifisert budsjett'!$G$11:$G$981,$A14)</f>
        <v>0</v>
      </c>
      <c r="H14" s="45">
        <f>SUMIFS(Regnskap!$F$11:$F$977,Regnskap!$A$11:$A$977,G$5,Regnskap!$G$11:$G$977,$A14)</f>
        <v>0</v>
      </c>
      <c r="I14" s="46">
        <f>SUMIFS('Spesifisert budsjett'!$F$11:$F$981,'Spesifisert budsjett'!$A$11:$A$981,I$5,'Spesifisert budsjett'!$G$11:$G$981,$A14)</f>
        <v>0</v>
      </c>
      <c r="J14" s="45">
        <f>SUMIFS(Regnskap!$F$11:$F$977,Regnskap!$A$11:$A$977,I$5,Regnskap!$G$11:$G$977,$A14)</f>
        <v>0</v>
      </c>
      <c r="K14" s="46">
        <f>SUMIFS('Spesifisert budsjett'!$F$11:$F$981,'Spesifisert budsjett'!$A$11:$A$981,K$5,'Spesifisert budsjett'!$G$11:$G$981,$A14)</f>
        <v>0</v>
      </c>
      <c r="L14" s="45">
        <f>SUMIFS(Regnskap!$F$11:$F$977,Regnskap!$A$11:$A$977,K$5,Regnskap!$G$11:$G$977,$A14)</f>
        <v>0</v>
      </c>
      <c r="M14" s="46">
        <f>SUMIFS('Spesifisert budsjett'!$F$11:$F$981,'Spesifisert budsjett'!$A$11:$A$981,M$5,'Spesifisert budsjett'!$G$11:$G$981,$A14)</f>
        <v>0</v>
      </c>
      <c r="N14" s="45">
        <f>SUMIFS(Regnskap!$F$11:$F$977,Regnskap!$A$11:$A$977,M$5,Regnskap!$G$11:$G$977,$A14)</f>
        <v>0</v>
      </c>
      <c r="O14" s="46">
        <f>SUMIFS('Spesifisert budsjett'!$F$11:$F$981,'Spesifisert budsjett'!$A$11:$A$981,O$5,'Spesifisert budsjett'!$G$11:$G$981,$A14)</f>
        <v>0</v>
      </c>
      <c r="P14" s="45">
        <f>SUMIFS(Regnskap!$F$11:$F$977,Regnskap!$A$11:$A$977,O$5,Regnskap!$G$11:$G$977,$A14)</f>
        <v>0</v>
      </c>
      <c r="Q14" s="46">
        <f>SUMIFS('Spesifisert budsjett'!$F$11:$F$981,'Spesifisert budsjett'!$A$11:$A$981,Q$5,'Spesifisert budsjett'!$G$11:$G$981,$A14)</f>
        <v>0</v>
      </c>
      <c r="R14" s="45">
        <f>SUMIFS(Regnskap!$F$11:$F$977,Regnskap!$A$11:$A$977,Q$5,Regnskap!$G$11:$G$977,$A14)</f>
        <v>0</v>
      </c>
      <c r="S14" s="46">
        <f>SUMIFS('Spesifisert budsjett'!$F$11:$F$981,'Spesifisert budsjett'!$A$11:$A$981,S$5,'Spesifisert budsjett'!$G$11:$G$981,$A14)</f>
        <v>0</v>
      </c>
      <c r="T14" s="45">
        <f>SUMIFS(Regnskap!$F$11:$F$977,Regnskap!$A$11:$A$977,S$5,Regnskap!$G$11:$G$977,$A14)</f>
        <v>0</v>
      </c>
      <c r="U14" s="46">
        <f>SUMIFS('Spesifisert budsjett'!$F$11:$F$981,'Spesifisert budsjett'!$A$11:$A$981,U$5,'Spesifisert budsjett'!$G$11:$G$981,$A14)</f>
        <v>0</v>
      </c>
      <c r="V14" s="45">
        <f>SUMIFS(Regnskap!$F$11:$F$977,Regnskap!$A$11:$A$977,U$5,Regnskap!$G$11:$G$977,$A14)</f>
        <v>0</v>
      </c>
      <c r="W14" s="46">
        <f>SUMIFS('Spesifisert budsjett'!$F$11:$F$981,'Spesifisert budsjett'!$A$11:$A$981,W$5,'Spesifisert budsjett'!$G$11:$G$981,$A14)</f>
        <v>0</v>
      </c>
      <c r="X14" s="45">
        <f>SUMIFS(Regnskap!$F$11:$F$977,Regnskap!$A$11:$A$977,W$5,Regnskap!$G$11:$G$977,$A14)</f>
        <v>0</v>
      </c>
      <c r="Y14" s="46">
        <f>SUMIFS('Spesifisert budsjett'!$F$11:$F$981,'Spesifisert budsjett'!$A$11:$A$981,Y$5,'Spesifisert budsjett'!$G$11:$G$981,$A14)</f>
        <v>0</v>
      </c>
      <c r="Z14" s="45">
        <f>SUMIFS(Regnskap!$F$11:$F$977,Regnskap!$A$11:$A$977,Y$5,Regnskap!$G$11:$G$977,$A14)</f>
        <v>0</v>
      </c>
      <c r="AA14" s="46">
        <f>SUMIFS('Spesifisert budsjett'!$F$11:$F$981,'Spesifisert budsjett'!$A$11:$A$981,AA$5,'Spesifisert budsjett'!$G$11:$G$981,$A14)</f>
        <v>0</v>
      </c>
      <c r="AB14" s="45">
        <f>SUMIFS(Regnskap!$F$11:$F$977,Regnskap!$A$11:$A$977,AA$5,Regnskap!$G$11:$G$977,$A14)</f>
        <v>0</v>
      </c>
      <c r="AC14" s="4"/>
      <c r="AD14" s="48"/>
      <c r="AE14" s="4"/>
      <c r="AF14" s="4"/>
      <c r="AG14" s="4"/>
      <c r="AH14" s="4"/>
      <c r="AI14" s="4"/>
      <c r="AJ14" s="4"/>
      <c r="AK14" s="4"/>
    </row>
    <row r="15" ht="15.75" customHeight="1">
      <c r="A15" s="42" t="str">
        <f>Kontoplan!D22</f>
        <v>3991 Støtte fra SBIO</v>
      </c>
      <c r="B15" s="43"/>
      <c r="C15" s="44">
        <f>SUMIFS('Spesifisert budsjett'!$F$11:$F$981,'Spesifisert budsjett'!$G$11:$G$981,$A15)</f>
        <v>0</v>
      </c>
      <c r="D15" s="45">
        <f>SUMIFS(Regnskap!$F$11:$F$977,Regnskap!$G$11:$G$977,$A15)</f>
        <v>0</v>
      </c>
      <c r="E15" s="46">
        <f>SUMIFS('Spesifisert budsjett'!$F$11:$F$981,'Spesifisert budsjett'!$A$11:$A$981,E$5,'Spesifisert budsjett'!$G$11:$G$981,$A15)</f>
        <v>0</v>
      </c>
      <c r="F15" s="47">
        <f>SUMIFS(Regnskap!$F$11:$F$977,Regnskap!$A$11:$A$977,E$5,Regnskap!$G$11:$G$977,$A15)</f>
        <v>0</v>
      </c>
      <c r="G15" s="46">
        <f>SUMIFS('Spesifisert budsjett'!$F$11:$F$981,'Spesifisert budsjett'!$A$11:$A$981,G$5,'Spesifisert budsjett'!$G$11:$G$981,$A15)</f>
        <v>0</v>
      </c>
      <c r="H15" s="45">
        <f>SUMIFS(Regnskap!$F$11:$F$977,Regnskap!$A$11:$A$977,G$5,Regnskap!$G$11:$G$977,$A15)</f>
        <v>0</v>
      </c>
      <c r="I15" s="46">
        <f>SUMIFS('Spesifisert budsjett'!$F$11:$F$981,'Spesifisert budsjett'!$A$11:$A$981,I$5,'Spesifisert budsjett'!$G$11:$G$981,$A15)</f>
        <v>0</v>
      </c>
      <c r="J15" s="45">
        <f>SUMIFS(Regnskap!$F$11:$F$977,Regnskap!$A$11:$A$977,I$5,Regnskap!$G$11:$G$977,$A15)</f>
        <v>0</v>
      </c>
      <c r="K15" s="46">
        <f>SUMIFS('Spesifisert budsjett'!$F$11:$F$981,'Spesifisert budsjett'!$A$11:$A$981,K$5,'Spesifisert budsjett'!$G$11:$G$981,$A15)</f>
        <v>0</v>
      </c>
      <c r="L15" s="45">
        <f>SUMIFS(Regnskap!$F$11:$F$977,Regnskap!$A$11:$A$977,K$5,Regnskap!$G$11:$G$977,$A15)</f>
        <v>0</v>
      </c>
      <c r="M15" s="46">
        <f>SUMIFS('Spesifisert budsjett'!$F$11:$F$981,'Spesifisert budsjett'!$A$11:$A$981,M$5,'Spesifisert budsjett'!$G$11:$G$981,$A15)</f>
        <v>0</v>
      </c>
      <c r="N15" s="45">
        <f>SUMIFS(Regnskap!$F$11:$F$977,Regnskap!$A$11:$A$977,M$5,Regnskap!$G$11:$G$977,$A15)</f>
        <v>0</v>
      </c>
      <c r="O15" s="46">
        <f>SUMIFS('Spesifisert budsjett'!$F$11:$F$981,'Spesifisert budsjett'!$A$11:$A$981,O$5,'Spesifisert budsjett'!$G$11:$G$981,$A15)</f>
        <v>0</v>
      </c>
      <c r="P15" s="45">
        <f>SUMIFS(Regnskap!$F$11:$F$977,Regnskap!$A$11:$A$977,O$5,Regnskap!$G$11:$G$977,$A15)</f>
        <v>0</v>
      </c>
      <c r="Q15" s="46">
        <f>SUMIFS('Spesifisert budsjett'!$F$11:$F$981,'Spesifisert budsjett'!$A$11:$A$981,Q$5,'Spesifisert budsjett'!$G$11:$G$981,$A15)</f>
        <v>0</v>
      </c>
      <c r="R15" s="45">
        <f>SUMIFS(Regnskap!$F$11:$F$977,Regnskap!$A$11:$A$977,Q$5,Regnskap!$G$11:$G$977,$A15)</f>
        <v>0</v>
      </c>
      <c r="S15" s="46">
        <f>SUMIFS('Spesifisert budsjett'!$F$11:$F$981,'Spesifisert budsjett'!$A$11:$A$981,S$5,'Spesifisert budsjett'!$G$11:$G$981,$A15)</f>
        <v>0</v>
      </c>
      <c r="T15" s="45">
        <f>SUMIFS(Regnskap!$F$11:$F$977,Regnskap!$A$11:$A$977,S$5,Regnskap!$G$11:$G$977,$A15)</f>
        <v>0</v>
      </c>
      <c r="U15" s="46">
        <f>SUMIFS('Spesifisert budsjett'!$F$11:$F$981,'Spesifisert budsjett'!$A$11:$A$981,U$5,'Spesifisert budsjett'!$G$11:$G$981,$A15)</f>
        <v>0</v>
      </c>
      <c r="V15" s="45">
        <f>SUMIFS(Regnskap!$F$11:$F$977,Regnskap!$A$11:$A$977,U$5,Regnskap!$G$11:$G$977,$A15)</f>
        <v>0</v>
      </c>
      <c r="W15" s="46">
        <f>SUMIFS('Spesifisert budsjett'!$F$11:$F$981,'Spesifisert budsjett'!$A$11:$A$981,W$5,'Spesifisert budsjett'!$G$11:$G$981,$A15)</f>
        <v>0</v>
      </c>
      <c r="X15" s="45">
        <f>SUMIFS(Regnskap!$F$11:$F$977,Regnskap!$A$11:$A$977,W$5,Regnskap!$G$11:$G$977,$A15)</f>
        <v>0</v>
      </c>
      <c r="Y15" s="46">
        <f>SUMIFS('Spesifisert budsjett'!$F$11:$F$981,'Spesifisert budsjett'!$A$11:$A$981,Y$5,'Spesifisert budsjett'!$G$11:$G$981,$A15)</f>
        <v>0</v>
      </c>
      <c r="Z15" s="45">
        <f>SUMIFS(Regnskap!$F$11:$F$977,Regnskap!$A$11:$A$977,Y$5,Regnskap!$G$11:$G$977,$A15)</f>
        <v>0</v>
      </c>
      <c r="AA15" s="46">
        <f>SUMIFS('Spesifisert budsjett'!$F$11:$F$981,'Spesifisert budsjett'!$A$11:$A$981,AA$5,'Spesifisert budsjett'!$G$11:$G$981,$A15)</f>
        <v>0</v>
      </c>
      <c r="AB15" s="45">
        <f>SUMIFS(Regnskap!$F$11:$F$977,Regnskap!$A$11:$A$977,AA$5,Regnskap!$G$11:$G$977,$A15)</f>
        <v>0</v>
      </c>
      <c r="AC15" s="4"/>
      <c r="AD15" s="48"/>
      <c r="AE15" s="4"/>
      <c r="AF15" s="4"/>
      <c r="AG15" s="4"/>
      <c r="AH15" s="4"/>
      <c r="AI15" s="4"/>
      <c r="AJ15" s="4"/>
      <c r="AK15" s="4"/>
    </row>
    <row r="16" ht="15.75" customHeight="1">
      <c r="A16" s="42" t="str">
        <f>Kontoplan!D23</f>
        <v>3992 Støtte fra BI</v>
      </c>
      <c r="B16" s="43"/>
      <c r="C16" s="44">
        <f>SUMIFS('Spesifisert budsjett'!$F$11:$F$981,'Spesifisert budsjett'!$G$11:$G$981,$A16)</f>
        <v>0</v>
      </c>
      <c r="D16" s="45">
        <f>SUMIFS(Regnskap!$F$11:$F$977,Regnskap!$G$11:$G$977,$A16)</f>
        <v>0</v>
      </c>
      <c r="E16" s="46">
        <f>SUMIFS('Spesifisert budsjett'!$F$11:$F$981,'Spesifisert budsjett'!$A$11:$A$981,E$5,'Spesifisert budsjett'!$G$11:$G$981,$A16)</f>
        <v>0</v>
      </c>
      <c r="F16" s="47">
        <f>SUMIFS(Regnskap!$F$11:$F$977,Regnskap!$A$11:$A$977,E$5,Regnskap!$G$11:$G$977,$A16)</f>
        <v>0</v>
      </c>
      <c r="G16" s="46">
        <f>SUMIFS('Spesifisert budsjett'!$F$11:$F$981,'Spesifisert budsjett'!$A$11:$A$981,G$5,'Spesifisert budsjett'!$G$11:$G$981,$A16)</f>
        <v>0</v>
      </c>
      <c r="H16" s="45">
        <f>SUMIFS(Regnskap!$F$11:$F$977,Regnskap!$A$11:$A$977,G$5,Regnskap!$G$11:$G$977,$A16)</f>
        <v>0</v>
      </c>
      <c r="I16" s="46">
        <f>SUMIFS('Spesifisert budsjett'!$F$11:$F$981,'Spesifisert budsjett'!$A$11:$A$981,I$5,'Spesifisert budsjett'!$G$11:$G$981,$A16)</f>
        <v>0</v>
      </c>
      <c r="J16" s="45">
        <f>SUMIFS(Regnskap!$F$11:$F$977,Regnskap!$A$11:$A$977,I$5,Regnskap!$G$11:$G$977,$A16)</f>
        <v>0</v>
      </c>
      <c r="K16" s="46">
        <f>SUMIFS('Spesifisert budsjett'!$F$11:$F$981,'Spesifisert budsjett'!$A$11:$A$981,K$5,'Spesifisert budsjett'!$G$11:$G$981,$A16)</f>
        <v>0</v>
      </c>
      <c r="L16" s="45">
        <f>SUMIFS(Regnskap!$F$11:$F$977,Regnskap!$A$11:$A$977,K$5,Regnskap!$G$11:$G$977,$A16)</f>
        <v>0</v>
      </c>
      <c r="M16" s="46">
        <f>SUMIFS('Spesifisert budsjett'!$F$11:$F$981,'Spesifisert budsjett'!$A$11:$A$981,M$5,'Spesifisert budsjett'!$G$11:$G$981,$A16)</f>
        <v>0</v>
      </c>
      <c r="N16" s="45">
        <f>SUMIFS(Regnskap!$F$11:$F$977,Regnskap!$A$11:$A$977,M$5,Regnskap!$G$11:$G$977,$A16)</f>
        <v>0</v>
      </c>
      <c r="O16" s="46">
        <f>SUMIFS('Spesifisert budsjett'!$F$11:$F$981,'Spesifisert budsjett'!$A$11:$A$981,O$5,'Spesifisert budsjett'!$G$11:$G$981,$A16)</f>
        <v>0</v>
      </c>
      <c r="P16" s="45">
        <f>SUMIFS(Regnskap!$F$11:$F$977,Regnskap!$A$11:$A$977,O$5,Regnskap!$G$11:$G$977,$A16)</f>
        <v>0</v>
      </c>
      <c r="Q16" s="46">
        <f>SUMIFS('Spesifisert budsjett'!$F$11:$F$981,'Spesifisert budsjett'!$A$11:$A$981,Q$5,'Spesifisert budsjett'!$G$11:$G$981,$A16)</f>
        <v>0</v>
      </c>
      <c r="R16" s="45">
        <f>SUMIFS(Regnskap!$F$11:$F$977,Regnskap!$A$11:$A$977,Q$5,Regnskap!$G$11:$G$977,$A16)</f>
        <v>0</v>
      </c>
      <c r="S16" s="46">
        <f>SUMIFS('Spesifisert budsjett'!$F$11:$F$981,'Spesifisert budsjett'!$A$11:$A$981,S$5,'Spesifisert budsjett'!$G$11:$G$981,$A16)</f>
        <v>0</v>
      </c>
      <c r="T16" s="45">
        <f>SUMIFS(Regnskap!$F$11:$F$977,Regnskap!$A$11:$A$977,S$5,Regnskap!$G$11:$G$977,$A16)</f>
        <v>0</v>
      </c>
      <c r="U16" s="46">
        <f>SUMIFS('Spesifisert budsjett'!$F$11:$F$981,'Spesifisert budsjett'!$A$11:$A$981,U$5,'Spesifisert budsjett'!$G$11:$G$981,$A16)</f>
        <v>0</v>
      </c>
      <c r="V16" s="45">
        <f>SUMIFS(Regnskap!$F$11:$F$977,Regnskap!$A$11:$A$977,U$5,Regnskap!$G$11:$G$977,$A16)</f>
        <v>0</v>
      </c>
      <c r="W16" s="46">
        <f>SUMIFS('Spesifisert budsjett'!$F$11:$F$981,'Spesifisert budsjett'!$A$11:$A$981,W$5,'Spesifisert budsjett'!$G$11:$G$981,$A16)</f>
        <v>0</v>
      </c>
      <c r="X16" s="45">
        <f>SUMIFS(Regnskap!$F$11:$F$977,Regnskap!$A$11:$A$977,W$5,Regnskap!$G$11:$G$977,$A16)</f>
        <v>0</v>
      </c>
      <c r="Y16" s="46">
        <f>SUMIFS('Spesifisert budsjett'!$F$11:$F$981,'Spesifisert budsjett'!$A$11:$A$981,Y$5,'Spesifisert budsjett'!$G$11:$G$981,$A16)</f>
        <v>0</v>
      </c>
      <c r="Z16" s="45">
        <f>SUMIFS(Regnskap!$F$11:$F$977,Regnskap!$A$11:$A$977,Y$5,Regnskap!$G$11:$G$977,$A16)</f>
        <v>0</v>
      </c>
      <c r="AA16" s="46">
        <f>SUMIFS('Spesifisert budsjett'!$F$11:$F$981,'Spesifisert budsjett'!$A$11:$A$981,AA$5,'Spesifisert budsjett'!$G$11:$G$981,$A16)</f>
        <v>0</v>
      </c>
      <c r="AB16" s="45">
        <f>SUMIFS(Regnskap!$F$11:$F$977,Regnskap!$A$11:$A$977,AA$5,Regnskap!$G$11:$G$977,$A16)</f>
        <v>0</v>
      </c>
      <c r="AC16" s="4"/>
      <c r="AD16" s="48"/>
      <c r="AE16" s="4"/>
      <c r="AF16" s="4"/>
      <c r="AG16" s="4"/>
      <c r="AH16" s="4"/>
      <c r="AI16" s="4"/>
      <c r="AJ16" s="4"/>
      <c r="AK16" s="4"/>
    </row>
    <row r="17" ht="15.75" customHeight="1">
      <c r="A17" s="42" t="str">
        <f>Kontoplan!D24</f>
        <v>3993 Støtte fra Velferdstinget</v>
      </c>
      <c r="B17" s="43"/>
      <c r="C17" s="44">
        <f>SUMIFS('Spesifisert budsjett'!$F$11:$F$981,'Spesifisert budsjett'!$G$11:$G$981,$A17)</f>
        <v>0</v>
      </c>
      <c r="D17" s="45">
        <f>SUMIFS(Regnskap!$F$11:$F$977,Regnskap!$G$11:$G$977,$A17)</f>
        <v>0</v>
      </c>
      <c r="E17" s="46">
        <f>SUMIFS('Spesifisert budsjett'!$F$11:$F$981,'Spesifisert budsjett'!$A$11:$A$981,E$5,'Spesifisert budsjett'!$G$11:$G$981,$A17)</f>
        <v>0</v>
      </c>
      <c r="F17" s="47">
        <f>SUMIFS(Regnskap!$F$11:$F$977,Regnskap!$A$11:$A$977,E$5,Regnskap!$G$11:$G$977,$A17)</f>
        <v>0</v>
      </c>
      <c r="G17" s="46">
        <f>SUMIFS('Spesifisert budsjett'!$F$11:$F$981,'Spesifisert budsjett'!$A$11:$A$981,G$5,'Spesifisert budsjett'!$G$11:$G$981,$A17)</f>
        <v>0</v>
      </c>
      <c r="H17" s="45">
        <f>SUMIFS(Regnskap!$F$11:$F$977,Regnskap!$A$11:$A$977,G$5,Regnskap!$G$11:$G$977,$A17)</f>
        <v>0</v>
      </c>
      <c r="I17" s="46">
        <f>SUMIFS('Spesifisert budsjett'!$F$11:$F$981,'Spesifisert budsjett'!$A$11:$A$981,I$5,'Spesifisert budsjett'!$G$11:$G$981,$A17)</f>
        <v>0</v>
      </c>
      <c r="J17" s="45">
        <f>SUMIFS(Regnskap!$F$11:$F$977,Regnskap!$A$11:$A$977,I$5,Regnskap!$G$11:$G$977,$A17)</f>
        <v>0</v>
      </c>
      <c r="K17" s="46">
        <f>SUMIFS('Spesifisert budsjett'!$F$11:$F$981,'Spesifisert budsjett'!$A$11:$A$981,K$5,'Spesifisert budsjett'!$G$11:$G$981,$A17)</f>
        <v>0</v>
      </c>
      <c r="L17" s="45">
        <f>SUMIFS(Regnskap!$F$11:$F$977,Regnskap!$A$11:$A$977,K$5,Regnskap!$G$11:$G$977,$A17)</f>
        <v>0</v>
      </c>
      <c r="M17" s="46">
        <f>SUMIFS('Spesifisert budsjett'!$F$11:$F$981,'Spesifisert budsjett'!$A$11:$A$981,M$5,'Spesifisert budsjett'!$G$11:$G$981,$A17)</f>
        <v>0</v>
      </c>
      <c r="N17" s="45">
        <f>SUMIFS(Regnskap!$F$11:$F$977,Regnskap!$A$11:$A$977,M$5,Regnskap!$G$11:$G$977,$A17)</f>
        <v>0</v>
      </c>
      <c r="O17" s="46">
        <f>SUMIFS('Spesifisert budsjett'!$F$11:$F$981,'Spesifisert budsjett'!$A$11:$A$981,O$5,'Spesifisert budsjett'!$G$11:$G$981,$A17)</f>
        <v>0</v>
      </c>
      <c r="P17" s="45">
        <f>SUMIFS(Regnskap!$F$11:$F$977,Regnskap!$A$11:$A$977,O$5,Regnskap!$G$11:$G$977,$A17)</f>
        <v>0</v>
      </c>
      <c r="Q17" s="46">
        <f>SUMIFS('Spesifisert budsjett'!$F$11:$F$981,'Spesifisert budsjett'!$A$11:$A$981,Q$5,'Spesifisert budsjett'!$G$11:$G$981,$A17)</f>
        <v>0</v>
      </c>
      <c r="R17" s="45">
        <f>SUMIFS(Regnskap!$F$11:$F$977,Regnskap!$A$11:$A$977,Q$5,Regnskap!$G$11:$G$977,$A17)</f>
        <v>0</v>
      </c>
      <c r="S17" s="46">
        <f>SUMIFS('Spesifisert budsjett'!$F$11:$F$981,'Spesifisert budsjett'!$A$11:$A$981,S$5,'Spesifisert budsjett'!$G$11:$G$981,$A17)</f>
        <v>0</v>
      </c>
      <c r="T17" s="45">
        <f>SUMIFS(Regnskap!$F$11:$F$977,Regnskap!$A$11:$A$977,S$5,Regnskap!$G$11:$G$977,$A17)</f>
        <v>0</v>
      </c>
      <c r="U17" s="46">
        <f>SUMIFS('Spesifisert budsjett'!$F$11:$F$981,'Spesifisert budsjett'!$A$11:$A$981,U$5,'Spesifisert budsjett'!$G$11:$G$981,$A17)</f>
        <v>0</v>
      </c>
      <c r="V17" s="45">
        <f>SUMIFS(Regnskap!$F$11:$F$977,Regnskap!$A$11:$A$977,U$5,Regnskap!$G$11:$G$977,$A17)</f>
        <v>0</v>
      </c>
      <c r="W17" s="46">
        <f>SUMIFS('Spesifisert budsjett'!$F$11:$F$981,'Spesifisert budsjett'!$A$11:$A$981,W$5,'Spesifisert budsjett'!$G$11:$G$981,$A17)</f>
        <v>0</v>
      </c>
      <c r="X17" s="45">
        <f>SUMIFS(Regnskap!$F$11:$F$977,Regnskap!$A$11:$A$977,W$5,Regnskap!$G$11:$G$977,$A17)</f>
        <v>0</v>
      </c>
      <c r="Y17" s="46">
        <f>SUMIFS('Spesifisert budsjett'!$F$11:$F$981,'Spesifisert budsjett'!$A$11:$A$981,Y$5,'Spesifisert budsjett'!$G$11:$G$981,$A17)</f>
        <v>0</v>
      </c>
      <c r="Z17" s="45">
        <f>SUMIFS(Regnskap!$F$11:$F$977,Regnskap!$A$11:$A$977,Y$5,Regnskap!$G$11:$G$977,$A17)</f>
        <v>0</v>
      </c>
      <c r="AA17" s="46">
        <f>SUMIFS('Spesifisert budsjett'!$F$11:$F$981,'Spesifisert budsjett'!$A$11:$A$981,AA$5,'Spesifisert budsjett'!$G$11:$G$981,$A17)</f>
        <v>0</v>
      </c>
      <c r="AB17" s="45">
        <f>SUMIFS(Regnskap!$F$11:$F$977,Regnskap!$A$11:$A$977,AA$5,Regnskap!$G$11:$G$977,$A17)</f>
        <v>0</v>
      </c>
      <c r="AC17" s="4"/>
      <c r="AD17" s="48"/>
      <c r="AE17" s="4"/>
      <c r="AF17" s="4"/>
      <c r="AG17" s="4"/>
      <c r="AH17" s="4"/>
      <c r="AI17" s="4"/>
      <c r="AJ17" s="4"/>
      <c r="AK17" s="4"/>
    </row>
    <row r="18" ht="15.75" customHeight="1">
      <c r="A18" s="42" t="str">
        <f>Kontoplan!D25</f>
        <v>3994 Støtte fra NSI</v>
      </c>
      <c r="B18" s="43"/>
      <c r="C18" s="44">
        <f>SUMIFS('Spesifisert budsjett'!$F$11:$F$981,'Spesifisert budsjett'!$G$11:$G$981,$A18)</f>
        <v>-8000</v>
      </c>
      <c r="D18" s="45">
        <f>SUMIFS(Regnskap!$F$11:$F$977,Regnskap!$G$11:$G$977,$A18)</f>
        <v>0</v>
      </c>
      <c r="E18" s="46">
        <f>SUMIFS('Spesifisert budsjett'!$F$11:$F$981,'Spesifisert budsjett'!$A$11:$A$981,E$5,'Spesifisert budsjett'!$G$11:$G$981,$A18)</f>
        <v>0</v>
      </c>
      <c r="F18" s="47">
        <f>SUMIFS(Regnskap!$F$11:$F$977,Regnskap!$A$11:$A$977,E$5,Regnskap!$G$11:$G$977,$A18)</f>
        <v>0</v>
      </c>
      <c r="G18" s="46">
        <f>SUMIFS('Spesifisert budsjett'!$F$11:$F$981,'Spesifisert budsjett'!$A$11:$A$981,G$5,'Spesifisert budsjett'!$G$11:$G$981,$A18)</f>
        <v>0</v>
      </c>
      <c r="H18" s="45">
        <f>SUMIFS(Regnskap!$F$11:$F$977,Regnskap!$A$11:$A$977,G$5,Regnskap!$G$11:$G$977,$A18)</f>
        <v>0</v>
      </c>
      <c r="I18" s="46">
        <f>SUMIFS('Spesifisert budsjett'!$F$11:$F$981,'Spesifisert budsjett'!$A$11:$A$981,I$5,'Spesifisert budsjett'!$G$11:$G$981,$A18)</f>
        <v>0</v>
      </c>
      <c r="J18" s="45">
        <f>SUMIFS(Regnskap!$F$11:$F$977,Regnskap!$A$11:$A$977,I$5,Regnskap!$G$11:$G$977,$A18)</f>
        <v>0</v>
      </c>
      <c r="K18" s="46">
        <f>SUMIFS('Spesifisert budsjett'!$F$11:$F$981,'Spesifisert budsjett'!$A$11:$A$981,K$5,'Spesifisert budsjett'!$G$11:$G$981,$A18)</f>
        <v>-8000</v>
      </c>
      <c r="L18" s="45">
        <f>SUMIFS(Regnskap!$F$11:$F$977,Regnskap!$A$11:$A$977,K$5,Regnskap!$G$11:$G$977,$A18)</f>
        <v>0</v>
      </c>
      <c r="M18" s="46">
        <f>SUMIFS('Spesifisert budsjett'!$F$11:$F$981,'Spesifisert budsjett'!$A$11:$A$981,M$5,'Spesifisert budsjett'!$G$11:$G$981,$A18)</f>
        <v>0</v>
      </c>
      <c r="N18" s="45">
        <f>SUMIFS(Regnskap!$F$11:$F$977,Regnskap!$A$11:$A$977,M$5,Regnskap!$G$11:$G$977,$A18)</f>
        <v>0</v>
      </c>
      <c r="O18" s="46">
        <f>SUMIFS('Spesifisert budsjett'!$F$11:$F$981,'Spesifisert budsjett'!$A$11:$A$981,O$5,'Spesifisert budsjett'!$G$11:$G$981,$A18)</f>
        <v>0</v>
      </c>
      <c r="P18" s="45">
        <f>SUMIFS(Regnskap!$F$11:$F$977,Regnskap!$A$11:$A$977,O$5,Regnskap!$G$11:$G$977,$A18)</f>
        <v>0</v>
      </c>
      <c r="Q18" s="46">
        <f>SUMIFS('Spesifisert budsjett'!$F$11:$F$981,'Spesifisert budsjett'!$A$11:$A$981,Q$5,'Spesifisert budsjett'!$G$11:$G$981,$A18)</f>
        <v>0</v>
      </c>
      <c r="R18" s="45">
        <f>SUMIFS(Regnskap!$F$11:$F$977,Regnskap!$A$11:$A$977,Q$5,Regnskap!$G$11:$G$977,$A18)</f>
        <v>0</v>
      </c>
      <c r="S18" s="46">
        <f>SUMIFS('Spesifisert budsjett'!$F$11:$F$981,'Spesifisert budsjett'!$A$11:$A$981,S$5,'Spesifisert budsjett'!$G$11:$G$981,$A18)</f>
        <v>0</v>
      </c>
      <c r="T18" s="45">
        <f>SUMIFS(Regnskap!$F$11:$F$977,Regnskap!$A$11:$A$977,S$5,Regnskap!$G$11:$G$977,$A18)</f>
        <v>0</v>
      </c>
      <c r="U18" s="46">
        <f>SUMIFS('Spesifisert budsjett'!$F$11:$F$981,'Spesifisert budsjett'!$A$11:$A$981,U$5,'Spesifisert budsjett'!$G$11:$G$981,$A18)</f>
        <v>0</v>
      </c>
      <c r="V18" s="45">
        <f>SUMIFS(Regnskap!$F$11:$F$977,Regnskap!$A$11:$A$977,U$5,Regnskap!$G$11:$G$977,$A18)</f>
        <v>0</v>
      </c>
      <c r="W18" s="46">
        <f>SUMIFS('Spesifisert budsjett'!$F$11:$F$981,'Spesifisert budsjett'!$A$11:$A$981,W$5,'Spesifisert budsjett'!$G$11:$G$981,$A18)</f>
        <v>0</v>
      </c>
      <c r="X18" s="45">
        <f>SUMIFS(Regnskap!$F$11:$F$977,Regnskap!$A$11:$A$977,W$5,Regnskap!$G$11:$G$977,$A18)</f>
        <v>0</v>
      </c>
      <c r="Y18" s="46">
        <f>SUMIFS('Spesifisert budsjett'!$F$11:$F$981,'Spesifisert budsjett'!$A$11:$A$981,Y$5,'Spesifisert budsjett'!$G$11:$G$981,$A18)</f>
        <v>0</v>
      </c>
      <c r="Z18" s="45">
        <f>SUMIFS(Regnskap!$F$11:$F$977,Regnskap!$A$11:$A$977,Y$5,Regnskap!$G$11:$G$977,$A18)</f>
        <v>0</v>
      </c>
      <c r="AA18" s="46">
        <f>SUMIFS('Spesifisert budsjett'!$F$11:$F$981,'Spesifisert budsjett'!$A$11:$A$981,AA$5,'Spesifisert budsjett'!$G$11:$G$981,$A18)</f>
        <v>0</v>
      </c>
      <c r="AB18" s="45">
        <f>SUMIFS(Regnskap!$F$11:$F$977,Regnskap!$A$11:$A$977,AA$5,Regnskap!$G$11:$G$977,$A18)</f>
        <v>0</v>
      </c>
      <c r="AC18" s="4"/>
      <c r="AD18" s="48"/>
      <c r="AE18" s="4"/>
      <c r="AF18" s="4"/>
      <c r="AG18" s="4"/>
      <c r="AH18" s="4"/>
      <c r="AI18" s="4"/>
      <c r="AJ18" s="4"/>
      <c r="AK18" s="4"/>
    </row>
    <row r="19" ht="15.75" customHeight="1">
      <c r="A19" s="42" t="str">
        <f>Kontoplan!D26</f>
        <v>3995 Annen støtte</v>
      </c>
      <c r="B19" s="49"/>
      <c r="C19" s="50">
        <f>SUMIFS('Spesifisert budsjett'!$F$11:$F$981,'Spesifisert budsjett'!$G$11:$G$981,$A19)</f>
        <v>0</v>
      </c>
      <c r="D19" s="45">
        <f>SUMIFS(Regnskap!$F$11:$F$977,Regnskap!$G$11:$G$977,$A19)</f>
        <v>0</v>
      </c>
      <c r="E19" s="51">
        <f>SUMIFS('Spesifisert budsjett'!$F$11:$F$981,'Spesifisert budsjett'!$A$11:$A$981,E$5,'Spesifisert budsjett'!$G$11:$G$981,$A19)</f>
        <v>0</v>
      </c>
      <c r="F19" s="47">
        <f>SUMIFS(Regnskap!$F$11:$F$977,Regnskap!$A$11:$A$977,E$5,Regnskap!$G$11:$G$977,$A19)</f>
        <v>0</v>
      </c>
      <c r="G19" s="51">
        <f>SUMIFS('Spesifisert budsjett'!$F$11:$F$981,'Spesifisert budsjett'!$A$11:$A$981,G$5,'Spesifisert budsjett'!$G$11:$G$981,$A19)</f>
        <v>0</v>
      </c>
      <c r="H19" s="45">
        <f>SUMIFS(Regnskap!$F$11:$F$977,Regnskap!$A$11:$A$977,G$5,Regnskap!$G$11:$G$977,$A19)</f>
        <v>0</v>
      </c>
      <c r="I19" s="51">
        <f>SUMIFS('Spesifisert budsjett'!$F$11:$F$981,'Spesifisert budsjett'!$A$11:$A$981,I$5,'Spesifisert budsjett'!$G$11:$G$981,$A19)</f>
        <v>0</v>
      </c>
      <c r="J19" s="45">
        <f>SUMIFS(Regnskap!$F$11:$F$977,Regnskap!$A$11:$A$977,I$5,Regnskap!$G$11:$G$977,$A19)</f>
        <v>0</v>
      </c>
      <c r="K19" s="51">
        <f>SUMIFS('Spesifisert budsjett'!$F$11:$F$981,'Spesifisert budsjett'!$A$11:$A$981,K$5,'Spesifisert budsjett'!$G$11:$G$981,$A19)</f>
        <v>0</v>
      </c>
      <c r="L19" s="45">
        <f>SUMIFS(Regnskap!$F$11:$F$977,Regnskap!$A$11:$A$977,K$5,Regnskap!$G$11:$G$977,$A19)</f>
        <v>0</v>
      </c>
      <c r="M19" s="51">
        <f>SUMIFS('Spesifisert budsjett'!$F$11:$F$981,'Spesifisert budsjett'!$A$11:$A$981,M$5,'Spesifisert budsjett'!$G$11:$G$981,$A19)</f>
        <v>0</v>
      </c>
      <c r="N19" s="45">
        <f>SUMIFS(Regnskap!$F$11:$F$977,Regnskap!$A$11:$A$977,M$5,Regnskap!$G$11:$G$977,$A19)</f>
        <v>0</v>
      </c>
      <c r="O19" s="51">
        <f>SUMIFS('Spesifisert budsjett'!$F$11:$F$981,'Spesifisert budsjett'!$A$11:$A$981,O$5,'Spesifisert budsjett'!$G$11:$G$981,$A19)</f>
        <v>0</v>
      </c>
      <c r="P19" s="45">
        <f>SUMIFS(Regnskap!$F$11:$F$977,Regnskap!$A$11:$A$977,O$5,Regnskap!$G$11:$G$977,$A19)</f>
        <v>0</v>
      </c>
      <c r="Q19" s="51">
        <f>SUMIFS('Spesifisert budsjett'!$F$11:$F$981,'Spesifisert budsjett'!$A$11:$A$981,Q$5,'Spesifisert budsjett'!$G$11:$G$981,$A19)</f>
        <v>0</v>
      </c>
      <c r="R19" s="45">
        <f>SUMIFS(Regnskap!$F$11:$F$977,Regnskap!$A$11:$A$977,Q$5,Regnskap!$G$11:$G$977,$A19)</f>
        <v>0</v>
      </c>
      <c r="S19" s="51">
        <f>SUMIFS('Spesifisert budsjett'!$F$11:$F$981,'Spesifisert budsjett'!$A$11:$A$981,S$5,'Spesifisert budsjett'!$G$11:$G$981,$A19)</f>
        <v>0</v>
      </c>
      <c r="T19" s="45">
        <f>SUMIFS(Regnskap!$F$11:$F$977,Regnskap!$A$11:$A$977,S$5,Regnskap!$G$11:$G$977,$A19)</f>
        <v>0</v>
      </c>
      <c r="U19" s="51">
        <f>SUMIFS('Spesifisert budsjett'!$F$11:$F$981,'Spesifisert budsjett'!$A$11:$A$981,U$5,'Spesifisert budsjett'!$G$11:$G$981,$A19)</f>
        <v>0</v>
      </c>
      <c r="V19" s="45">
        <f>SUMIFS(Regnskap!$F$11:$F$977,Regnskap!$A$11:$A$977,U$5,Regnskap!$G$11:$G$977,$A19)</f>
        <v>0</v>
      </c>
      <c r="W19" s="51">
        <f>SUMIFS('Spesifisert budsjett'!$F$11:$F$981,'Spesifisert budsjett'!$A$11:$A$981,W$5,'Spesifisert budsjett'!$G$11:$G$981,$A19)</f>
        <v>0</v>
      </c>
      <c r="X19" s="45">
        <f>SUMIFS(Regnskap!$F$11:$F$977,Regnskap!$A$11:$A$977,W$5,Regnskap!$G$11:$G$977,$A19)</f>
        <v>0</v>
      </c>
      <c r="Y19" s="51">
        <f>SUMIFS('Spesifisert budsjett'!$F$11:$F$981,'Spesifisert budsjett'!$A$11:$A$981,Y$5,'Spesifisert budsjett'!$G$11:$G$981,$A19)</f>
        <v>0</v>
      </c>
      <c r="Z19" s="45">
        <f>SUMIFS(Regnskap!$F$11:$F$977,Regnskap!$A$11:$A$977,Y$5,Regnskap!$G$11:$G$977,$A19)</f>
        <v>0</v>
      </c>
      <c r="AA19" s="51">
        <f>SUMIFS('Spesifisert budsjett'!$F$11:$F$981,'Spesifisert budsjett'!$A$11:$A$981,AA$5,'Spesifisert budsjett'!$G$11:$G$981,$A19)</f>
        <v>0</v>
      </c>
      <c r="AB19" s="45">
        <f>SUMIFS(Regnskap!$F$11:$F$977,Regnskap!$A$11:$A$977,AA$5,Regnskap!$G$11:$G$977,$A19)</f>
        <v>0</v>
      </c>
      <c r="AC19" s="4"/>
      <c r="AD19" s="48"/>
      <c r="AE19" s="4"/>
      <c r="AF19" s="4"/>
      <c r="AG19" s="4"/>
      <c r="AH19" s="4"/>
      <c r="AI19" s="4"/>
      <c r="AJ19" s="4"/>
      <c r="AK19" s="4"/>
    </row>
    <row r="20" ht="15.75" customHeight="1">
      <c r="A20" s="52" t="s">
        <v>69</v>
      </c>
      <c r="B20" s="53">
        <f t="shared" ref="B20:AB20" si="1">SUM(B6:B19)</f>
        <v>0</v>
      </c>
      <c r="C20" s="53">
        <f t="shared" si="1"/>
        <v>-58500</v>
      </c>
      <c r="D20" s="53">
        <f t="shared" si="1"/>
        <v>0</v>
      </c>
      <c r="E20" s="54">
        <f t="shared" si="1"/>
        <v>0</v>
      </c>
      <c r="F20" s="54">
        <f t="shared" si="1"/>
        <v>0</v>
      </c>
      <c r="G20" s="54">
        <f t="shared" si="1"/>
        <v>0</v>
      </c>
      <c r="H20" s="54">
        <f t="shared" si="1"/>
        <v>0</v>
      </c>
      <c r="I20" s="54">
        <f t="shared" si="1"/>
        <v>0</v>
      </c>
      <c r="J20" s="54">
        <f t="shared" si="1"/>
        <v>0</v>
      </c>
      <c r="K20" s="54">
        <f t="shared" si="1"/>
        <v>-8000</v>
      </c>
      <c r="L20" s="54">
        <f t="shared" si="1"/>
        <v>0</v>
      </c>
      <c r="M20" s="54">
        <f t="shared" si="1"/>
        <v>-16250</v>
      </c>
      <c r="N20" s="54">
        <f t="shared" si="1"/>
        <v>0</v>
      </c>
      <c r="O20" s="54">
        <f t="shared" si="1"/>
        <v>-6750</v>
      </c>
      <c r="P20" s="54">
        <f t="shared" si="1"/>
        <v>0</v>
      </c>
      <c r="Q20" s="54">
        <f t="shared" si="1"/>
        <v>0</v>
      </c>
      <c r="R20" s="54">
        <f t="shared" si="1"/>
        <v>0</v>
      </c>
      <c r="S20" s="54">
        <f t="shared" si="1"/>
        <v>0</v>
      </c>
      <c r="T20" s="54">
        <f t="shared" si="1"/>
        <v>0</v>
      </c>
      <c r="U20" s="54">
        <f t="shared" si="1"/>
        <v>-15000</v>
      </c>
      <c r="V20" s="54">
        <f t="shared" si="1"/>
        <v>0</v>
      </c>
      <c r="W20" s="54">
        <f t="shared" si="1"/>
        <v>0</v>
      </c>
      <c r="X20" s="54">
        <f t="shared" si="1"/>
        <v>0</v>
      </c>
      <c r="Y20" s="54">
        <f t="shared" si="1"/>
        <v>-3750</v>
      </c>
      <c r="Z20" s="54">
        <f t="shared" si="1"/>
        <v>0</v>
      </c>
      <c r="AA20" s="54">
        <f t="shared" si="1"/>
        <v>0</v>
      </c>
      <c r="AB20" s="54">
        <f t="shared" si="1"/>
        <v>0</v>
      </c>
      <c r="AC20" s="4"/>
      <c r="AD20" s="48"/>
      <c r="AE20" s="4"/>
      <c r="AF20" s="4"/>
      <c r="AG20" s="4"/>
      <c r="AH20" s="4"/>
      <c r="AI20" s="4"/>
      <c r="AJ20" s="4"/>
      <c r="AK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ht="15.75" customHeight="1">
      <c r="A22" s="36"/>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4"/>
      <c r="AF22" s="4"/>
      <c r="AG22" s="4"/>
      <c r="AH22" s="4"/>
      <c r="AI22" s="4"/>
      <c r="AJ22" s="4"/>
      <c r="AK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ht="15.75" customHeight="1">
      <c r="A24" s="37"/>
      <c r="B24" s="37" t="s">
        <v>59</v>
      </c>
      <c r="C24" s="37" t="s">
        <v>60</v>
      </c>
      <c r="D24" s="37" t="s">
        <v>61</v>
      </c>
      <c r="E24" s="38" t="s">
        <v>62</v>
      </c>
      <c r="F24" s="40"/>
      <c r="G24" s="38" t="s">
        <v>63</v>
      </c>
      <c r="H24" s="40"/>
      <c r="I24" s="38" t="s">
        <v>64</v>
      </c>
      <c r="J24" s="40"/>
      <c r="K24" s="38" t="s">
        <v>19</v>
      </c>
      <c r="L24" s="40"/>
      <c r="M24" s="38" t="s">
        <v>31</v>
      </c>
      <c r="N24" s="40"/>
      <c r="O24" s="38" t="s">
        <v>42</v>
      </c>
      <c r="P24" s="40"/>
      <c r="Q24" s="38" t="s">
        <v>65</v>
      </c>
      <c r="R24" s="40"/>
      <c r="S24" s="38" t="s">
        <v>66</v>
      </c>
      <c r="T24" s="40"/>
      <c r="U24" s="38" t="s">
        <v>48</v>
      </c>
      <c r="V24" s="40"/>
      <c r="W24" s="38" t="s">
        <v>67</v>
      </c>
      <c r="X24" s="40"/>
      <c r="Y24" s="38" t="s">
        <v>53</v>
      </c>
      <c r="Z24" s="40"/>
      <c r="AA24" s="38" t="s">
        <v>68</v>
      </c>
      <c r="AB24" s="40"/>
      <c r="AC24" s="41"/>
      <c r="AD24" s="37" t="s">
        <v>18</v>
      </c>
      <c r="AE24" s="4"/>
      <c r="AF24" s="4"/>
      <c r="AG24" s="4"/>
      <c r="AH24" s="4"/>
      <c r="AI24" s="4"/>
      <c r="AJ24" s="4"/>
      <c r="AK24" s="4"/>
    </row>
    <row r="25" ht="15.75" customHeight="1">
      <c r="A25" s="42" t="str">
        <f>Kontoplan!D27</f>
        <v>5910 Lunsjkort</v>
      </c>
      <c r="B25" s="43"/>
      <c r="C25" s="44">
        <f>SUMIFS('Spesifisert budsjett'!$F$11:$F$981,'Spesifisert budsjett'!$G$11:$G$981,$A25)</f>
        <v>0</v>
      </c>
      <c r="D25" s="55">
        <f>SUMIFS(Regnskap!$F$11:$F$977,Regnskap!$G$11:$G$977,$A25)</f>
        <v>0</v>
      </c>
      <c r="E25" s="56">
        <f>SUMIFS('Spesifisert budsjett'!$F$11:$F$981,'Spesifisert budsjett'!$A$11:$A$981,E$24,'Spesifisert budsjett'!$G$11:$G$981,$A25)</f>
        <v>0</v>
      </c>
      <c r="F25" s="57">
        <f>SUMIFS(Regnskap!$F$11:$F$977,Regnskap!$A$11:$A$977,E$24,Regnskap!$G$11:$G$977,$A25)</f>
        <v>0</v>
      </c>
      <c r="G25" s="56">
        <f>SUMIFS('Spesifisert budsjett'!$F$11:$F$981,'Spesifisert budsjett'!$A$11:$A$981,G$24,'Spesifisert budsjett'!$G$11:$G$981,$A25)</f>
        <v>0</v>
      </c>
      <c r="H25" s="57">
        <f>SUMIFS(Regnskap!$F$11:$F$977,Regnskap!$A$11:$A$977,G$24,Regnskap!$G$11:$G$977,$A25)</f>
        <v>0</v>
      </c>
      <c r="I25" s="56">
        <f>SUMIFS('Spesifisert budsjett'!$F$11:$F$981,'Spesifisert budsjett'!$A$11:$A$981,I$24,'Spesifisert budsjett'!$G$11:$G$981,$A25)</f>
        <v>0</v>
      </c>
      <c r="J25" s="57">
        <f>SUMIFS(Regnskap!$F$11:$F$977,Regnskap!$A$11:$A$977,I$24,Regnskap!$G$11:$G$977,$A25)</f>
        <v>0</v>
      </c>
      <c r="K25" s="56">
        <f>SUMIFS('Spesifisert budsjett'!$F$11:$F$981,'Spesifisert budsjett'!$A$11:$A$981,K$24,'Spesifisert budsjett'!$G$11:$G$981,$A25)</f>
        <v>0</v>
      </c>
      <c r="L25" s="57">
        <f>SUMIFS(Regnskap!$F$11:$F$977,Regnskap!$A$11:$A$977,K$24,Regnskap!$G$11:$G$977,$A25)</f>
        <v>0</v>
      </c>
      <c r="M25" s="56">
        <f>SUMIFS('Spesifisert budsjett'!$F$11:$F$981,'Spesifisert budsjett'!$A$11:$A$981,M$24,'Spesifisert budsjett'!$G$11:$G$981,$A25)</f>
        <v>0</v>
      </c>
      <c r="N25" s="57">
        <f>SUMIFS(Regnskap!$F$11:$F$977,Regnskap!$A$11:$A$977,M$24,Regnskap!$G$11:$G$977,$A25)</f>
        <v>0</v>
      </c>
      <c r="O25" s="56">
        <f>SUMIFS('Spesifisert budsjett'!$F$11:$F$981,'Spesifisert budsjett'!$A$11:$A$981,O$24,'Spesifisert budsjett'!$G$11:$G$981,$A25)</f>
        <v>0</v>
      </c>
      <c r="P25" s="57">
        <f>SUMIFS(Regnskap!$F$11:$F$977,Regnskap!$A$11:$A$977,O$24,Regnskap!$G$11:$G$977,$A25)</f>
        <v>0</v>
      </c>
      <c r="Q25" s="56">
        <f>SUMIFS('Spesifisert budsjett'!$F$11:$F$981,'Spesifisert budsjett'!$A$11:$A$981,Q$24,'Spesifisert budsjett'!$G$11:$G$981,$A25)</f>
        <v>0</v>
      </c>
      <c r="R25" s="57">
        <f>SUMIFS(Regnskap!$F$11:$F$977,Regnskap!$A$11:$A$977,Q$24,Regnskap!$G$11:$G$977,$A25)</f>
        <v>0</v>
      </c>
      <c r="S25" s="56">
        <f>SUMIFS('Spesifisert budsjett'!$F$11:$F$981,'Spesifisert budsjett'!$A$11:$A$981,S$24,'Spesifisert budsjett'!$G$11:$G$981,$A25)</f>
        <v>0</v>
      </c>
      <c r="T25" s="57">
        <f>SUMIFS(Regnskap!$F$11:$F$977,Regnskap!$A$11:$A$977,S$24,Regnskap!$G$11:$G$977,$A25)</f>
        <v>0</v>
      </c>
      <c r="U25" s="56">
        <f>SUMIFS('Spesifisert budsjett'!$F$11:$F$981,'Spesifisert budsjett'!$A$11:$A$981,U$24,'Spesifisert budsjett'!$G$11:$G$981,$A25)</f>
        <v>0</v>
      </c>
      <c r="V25" s="57">
        <f>SUMIFS(Regnskap!$F$11:$F$977,Regnskap!$A$11:$A$977,U$24,Regnskap!$G$11:$G$977,$A25)</f>
        <v>0</v>
      </c>
      <c r="W25" s="56">
        <f>SUMIFS('Spesifisert budsjett'!$F$11:$F$981,'Spesifisert budsjett'!$A$11:$A$981,W$24,'Spesifisert budsjett'!$G$11:$G$981,$A25)</f>
        <v>0</v>
      </c>
      <c r="X25" s="57">
        <f>SUMIFS(Regnskap!$F$11:$F$977,Regnskap!$A$11:$A$977,W$24,Regnskap!$G$11:$G$977,$A25)</f>
        <v>0</v>
      </c>
      <c r="Y25" s="56">
        <f>SUMIFS('Spesifisert budsjett'!$F$11:$F$981,'Spesifisert budsjett'!$A$11:$A$981,Y$24,'Spesifisert budsjett'!$G$11:$G$981,$A25)</f>
        <v>0</v>
      </c>
      <c r="Z25" s="57">
        <f>SUMIFS(Regnskap!$F$11:$F$977,Regnskap!$A$11:$A$977,Y$24,Regnskap!$G$11:$G$977,$A25)</f>
        <v>0</v>
      </c>
      <c r="AA25" s="56">
        <f>SUMIFS('Spesifisert budsjett'!$F$11:$F$981,'Spesifisert budsjett'!$A$11:$A$981,AA$24,'Spesifisert budsjett'!$G$11:$G$981,$A25)</f>
        <v>0</v>
      </c>
      <c r="AB25" s="57">
        <f>SUMIFS(Regnskap!$F$11:$F$977,Regnskap!$A$11:$A$977,AA$24,Regnskap!$G$11:$G$977,$A25)</f>
        <v>0</v>
      </c>
      <c r="AC25" s="4"/>
      <c r="AD25" s="48"/>
      <c r="AE25" s="4"/>
      <c r="AF25" s="4"/>
      <c r="AG25" s="4"/>
      <c r="AH25" s="4"/>
      <c r="AI25" s="4"/>
      <c r="AJ25" s="4"/>
      <c r="AK25" s="4"/>
    </row>
    <row r="26" ht="15.75" customHeight="1">
      <c r="A26" s="42" t="str">
        <f>Kontoplan!D28</f>
        <v>5995 Styrekostnader</v>
      </c>
      <c r="B26" s="43"/>
      <c r="C26" s="44">
        <f>SUMIFS('Spesifisert budsjett'!$F$11:$F$981,'Spesifisert budsjett'!$G$11:$G$981,$A26)</f>
        <v>0</v>
      </c>
      <c r="D26" s="55">
        <f>SUMIFS(Regnskap!$F$11:$F$977,Regnskap!$G$11:$G$977,$A26)</f>
        <v>0</v>
      </c>
      <c r="E26" s="56">
        <f>SUMIFS('Spesifisert budsjett'!$F$11:$F$981,'Spesifisert budsjett'!$A$11:$A$981,E$24,'Spesifisert budsjett'!$G$11:$G$981,$A26)</f>
        <v>0</v>
      </c>
      <c r="F26" s="57">
        <f>SUMIFS(Regnskap!$F$11:$F$977,Regnskap!$A$11:$A$977,E$24,Regnskap!$G$11:$G$977,$A26)</f>
        <v>0</v>
      </c>
      <c r="G26" s="56">
        <f>SUMIFS('Spesifisert budsjett'!$F$11:$F$981,'Spesifisert budsjett'!$A$11:$A$981,G$24,'Spesifisert budsjett'!$G$11:$G$981,$A26)</f>
        <v>0</v>
      </c>
      <c r="H26" s="57">
        <f>SUMIFS(Regnskap!$F$11:$F$977,Regnskap!$A$11:$A$977,G$24,Regnskap!$G$11:$G$977,$A26)</f>
        <v>0</v>
      </c>
      <c r="I26" s="56">
        <f>SUMIFS('Spesifisert budsjett'!$F$11:$F$981,'Spesifisert budsjett'!$A$11:$A$981,I$24,'Spesifisert budsjett'!$G$11:$G$981,$A26)</f>
        <v>0</v>
      </c>
      <c r="J26" s="57">
        <f>SUMIFS(Regnskap!$F$11:$F$977,Regnskap!$A$11:$A$977,I$24,Regnskap!$G$11:$G$977,$A26)</f>
        <v>0</v>
      </c>
      <c r="K26" s="56">
        <f>SUMIFS('Spesifisert budsjett'!$F$11:$F$981,'Spesifisert budsjett'!$A$11:$A$981,K$24,'Spesifisert budsjett'!$G$11:$G$981,$A26)</f>
        <v>0</v>
      </c>
      <c r="L26" s="57">
        <f>SUMIFS(Regnskap!$F$11:$F$977,Regnskap!$A$11:$A$977,K$24,Regnskap!$G$11:$G$977,$A26)</f>
        <v>0</v>
      </c>
      <c r="M26" s="56">
        <f>SUMIFS('Spesifisert budsjett'!$F$11:$F$981,'Spesifisert budsjett'!$A$11:$A$981,M$24,'Spesifisert budsjett'!$G$11:$G$981,$A26)</f>
        <v>0</v>
      </c>
      <c r="N26" s="57">
        <f>SUMIFS(Regnskap!$F$11:$F$977,Regnskap!$A$11:$A$977,M$24,Regnskap!$G$11:$G$977,$A26)</f>
        <v>0</v>
      </c>
      <c r="O26" s="56">
        <f>SUMIFS('Spesifisert budsjett'!$F$11:$F$981,'Spesifisert budsjett'!$A$11:$A$981,O$24,'Spesifisert budsjett'!$G$11:$G$981,$A26)</f>
        <v>0</v>
      </c>
      <c r="P26" s="57">
        <f>SUMIFS(Regnskap!$F$11:$F$977,Regnskap!$A$11:$A$977,O$24,Regnskap!$G$11:$G$977,$A26)</f>
        <v>0</v>
      </c>
      <c r="Q26" s="56">
        <f>SUMIFS('Spesifisert budsjett'!$F$11:$F$981,'Spesifisert budsjett'!$A$11:$A$981,Q$24,'Spesifisert budsjett'!$G$11:$G$981,$A26)</f>
        <v>0</v>
      </c>
      <c r="R26" s="57">
        <f>SUMIFS(Regnskap!$F$11:$F$977,Regnskap!$A$11:$A$977,Q$24,Regnskap!$G$11:$G$977,$A26)</f>
        <v>0</v>
      </c>
      <c r="S26" s="56">
        <f>SUMIFS('Spesifisert budsjett'!$F$11:$F$981,'Spesifisert budsjett'!$A$11:$A$981,S$24,'Spesifisert budsjett'!$G$11:$G$981,$A26)</f>
        <v>0</v>
      </c>
      <c r="T26" s="57">
        <f>SUMIFS(Regnskap!$F$11:$F$977,Regnskap!$A$11:$A$977,S$24,Regnskap!$G$11:$G$977,$A26)</f>
        <v>0</v>
      </c>
      <c r="U26" s="56">
        <f>SUMIFS('Spesifisert budsjett'!$F$11:$F$981,'Spesifisert budsjett'!$A$11:$A$981,U$24,'Spesifisert budsjett'!$G$11:$G$981,$A26)</f>
        <v>0</v>
      </c>
      <c r="V26" s="57">
        <f>SUMIFS(Regnskap!$F$11:$F$977,Regnskap!$A$11:$A$977,U$24,Regnskap!$G$11:$G$977,$A26)</f>
        <v>0</v>
      </c>
      <c r="W26" s="56">
        <f>SUMIFS('Spesifisert budsjett'!$F$11:$F$981,'Spesifisert budsjett'!$A$11:$A$981,W$24,'Spesifisert budsjett'!$G$11:$G$981,$A26)</f>
        <v>0</v>
      </c>
      <c r="X26" s="57">
        <f>SUMIFS(Regnskap!$F$11:$F$977,Regnskap!$A$11:$A$977,W$24,Regnskap!$G$11:$G$977,$A26)</f>
        <v>0</v>
      </c>
      <c r="Y26" s="56">
        <f>SUMIFS('Spesifisert budsjett'!$F$11:$F$981,'Spesifisert budsjett'!$A$11:$A$981,Y$24,'Spesifisert budsjett'!$G$11:$G$981,$A26)</f>
        <v>0</v>
      </c>
      <c r="Z26" s="57">
        <f>SUMIFS(Regnskap!$F$11:$F$977,Regnskap!$A$11:$A$977,Y$24,Regnskap!$G$11:$G$977,$A26)</f>
        <v>0</v>
      </c>
      <c r="AA26" s="56">
        <f>SUMIFS('Spesifisert budsjett'!$F$11:$F$981,'Spesifisert budsjett'!$A$11:$A$981,AA$24,'Spesifisert budsjett'!$G$11:$G$981,$A26)</f>
        <v>0</v>
      </c>
      <c r="AB26" s="57">
        <f>SUMIFS(Regnskap!$F$11:$F$977,Regnskap!$A$11:$A$977,AA$24,Regnskap!$G$11:$G$977,$A26)</f>
        <v>0</v>
      </c>
      <c r="AC26" s="4"/>
      <c r="AD26" s="48"/>
      <c r="AE26" s="4"/>
      <c r="AF26" s="4"/>
      <c r="AG26" s="4"/>
      <c r="AH26" s="4"/>
      <c r="AI26" s="4"/>
      <c r="AJ26" s="4"/>
      <c r="AK26" s="4"/>
    </row>
    <row r="27" ht="15.75" customHeight="1">
      <c r="A27" s="42" t="str">
        <f>Kontoplan!D29</f>
        <v>6480 Leiekostnad idrett</v>
      </c>
      <c r="B27" s="43"/>
      <c r="C27" s="44">
        <f>SUMIFS('Spesifisert budsjett'!$F$11:$F$981,'Spesifisert budsjett'!$G$11:$G$981,$A27)</f>
        <v>40000</v>
      </c>
      <c r="D27" s="55">
        <f>SUMIFS(Regnskap!$F$11:$F$977,Regnskap!$G$11:$G$977,$A27)</f>
        <v>0</v>
      </c>
      <c r="E27" s="56">
        <f>SUMIFS('Spesifisert budsjett'!$F$11:$F$981,'Spesifisert budsjett'!$A$11:$A$981,E$24,'Spesifisert budsjett'!$G$11:$G$981,$A27)</f>
        <v>0</v>
      </c>
      <c r="F27" s="57">
        <f>SUMIFS(Regnskap!$F$11:$F$977,Regnskap!$A$11:$A$977,E$24,Regnskap!$G$11:$G$977,$A27)</f>
        <v>0</v>
      </c>
      <c r="G27" s="56">
        <f>SUMIFS('Spesifisert budsjett'!$F$11:$F$981,'Spesifisert budsjett'!$A$11:$A$981,G$24,'Spesifisert budsjett'!$G$11:$G$981,$A27)</f>
        <v>0</v>
      </c>
      <c r="H27" s="57">
        <f>SUMIFS(Regnskap!$F$11:$F$977,Regnskap!$A$11:$A$977,G$24,Regnskap!$G$11:$G$977,$A27)</f>
        <v>0</v>
      </c>
      <c r="I27" s="56">
        <f>SUMIFS('Spesifisert budsjett'!$F$11:$F$981,'Spesifisert budsjett'!$A$11:$A$981,I$24,'Spesifisert budsjett'!$G$11:$G$981,$A27)</f>
        <v>0</v>
      </c>
      <c r="J27" s="57">
        <f>SUMIFS(Regnskap!$F$11:$F$977,Regnskap!$A$11:$A$977,I$24,Regnskap!$G$11:$G$977,$A27)</f>
        <v>0</v>
      </c>
      <c r="K27" s="56">
        <f>SUMIFS('Spesifisert budsjett'!$F$11:$F$981,'Spesifisert budsjett'!$A$11:$A$981,K$24,'Spesifisert budsjett'!$G$11:$G$981,$A27)</f>
        <v>0</v>
      </c>
      <c r="L27" s="57">
        <f>SUMIFS(Regnskap!$F$11:$F$977,Regnskap!$A$11:$A$977,K$24,Regnskap!$G$11:$G$977,$A27)</f>
        <v>0</v>
      </c>
      <c r="M27" s="56">
        <f>SUMIFS('Spesifisert budsjett'!$F$11:$F$981,'Spesifisert budsjett'!$A$11:$A$981,M$24,'Spesifisert budsjett'!$G$11:$G$981,$A27)</f>
        <v>20000</v>
      </c>
      <c r="N27" s="57">
        <f>SUMIFS(Regnskap!$F$11:$F$977,Regnskap!$A$11:$A$977,M$24,Regnskap!$G$11:$G$977,$A27)</f>
        <v>0</v>
      </c>
      <c r="O27" s="56">
        <f>SUMIFS('Spesifisert budsjett'!$F$11:$F$981,'Spesifisert budsjett'!$A$11:$A$981,O$24,'Spesifisert budsjett'!$G$11:$G$981,$A27)</f>
        <v>0</v>
      </c>
      <c r="P27" s="57">
        <f>SUMIFS(Regnskap!$F$11:$F$977,Regnskap!$A$11:$A$977,O$24,Regnskap!$G$11:$G$977,$A27)</f>
        <v>0</v>
      </c>
      <c r="Q27" s="56">
        <f>SUMIFS('Spesifisert budsjett'!$F$11:$F$981,'Spesifisert budsjett'!$A$11:$A$981,Q$24,'Spesifisert budsjett'!$G$11:$G$981,$A27)</f>
        <v>0</v>
      </c>
      <c r="R27" s="57">
        <f>SUMIFS(Regnskap!$F$11:$F$977,Regnskap!$A$11:$A$977,Q$24,Regnskap!$G$11:$G$977,$A27)</f>
        <v>0</v>
      </c>
      <c r="S27" s="56">
        <f>SUMIFS('Spesifisert budsjett'!$F$11:$F$981,'Spesifisert budsjett'!$A$11:$A$981,S$24,'Spesifisert budsjett'!$G$11:$G$981,$A27)</f>
        <v>0</v>
      </c>
      <c r="T27" s="57">
        <f>SUMIFS(Regnskap!$F$11:$F$977,Regnskap!$A$11:$A$977,S$24,Regnskap!$G$11:$G$977,$A27)</f>
        <v>0</v>
      </c>
      <c r="U27" s="56">
        <f>SUMIFS('Spesifisert budsjett'!$F$11:$F$981,'Spesifisert budsjett'!$A$11:$A$981,U$24,'Spesifisert budsjett'!$G$11:$G$981,$A27)</f>
        <v>20000</v>
      </c>
      <c r="V27" s="57">
        <f>SUMIFS(Regnskap!$F$11:$F$977,Regnskap!$A$11:$A$977,U$24,Regnskap!$G$11:$G$977,$A27)</f>
        <v>0</v>
      </c>
      <c r="W27" s="56">
        <f>SUMIFS('Spesifisert budsjett'!$F$11:$F$981,'Spesifisert budsjett'!$A$11:$A$981,W$24,'Spesifisert budsjett'!$G$11:$G$981,$A27)</f>
        <v>0</v>
      </c>
      <c r="X27" s="57">
        <f>SUMIFS(Regnskap!$F$11:$F$977,Regnskap!$A$11:$A$977,W$24,Regnskap!$G$11:$G$977,$A27)</f>
        <v>0</v>
      </c>
      <c r="Y27" s="56">
        <f>SUMIFS('Spesifisert budsjett'!$F$11:$F$981,'Spesifisert budsjett'!$A$11:$A$981,Y$24,'Spesifisert budsjett'!$G$11:$G$981,$A27)</f>
        <v>0</v>
      </c>
      <c r="Z27" s="57">
        <f>SUMIFS(Regnskap!$F$11:$F$977,Regnskap!$A$11:$A$977,Y$24,Regnskap!$G$11:$G$977,$A27)</f>
        <v>0</v>
      </c>
      <c r="AA27" s="56">
        <f>SUMIFS('Spesifisert budsjett'!$F$11:$F$981,'Spesifisert budsjett'!$A$11:$A$981,AA$24,'Spesifisert budsjett'!$G$11:$G$981,$A27)</f>
        <v>0</v>
      </c>
      <c r="AB27" s="57">
        <f>SUMIFS(Regnskap!$F$11:$F$977,Regnskap!$A$11:$A$977,AA$24,Regnskap!$G$11:$G$977,$A27)</f>
        <v>0</v>
      </c>
      <c r="AC27" s="4"/>
      <c r="AD27" s="48"/>
      <c r="AE27" s="4"/>
      <c r="AF27" s="4"/>
      <c r="AG27" s="4"/>
      <c r="AH27" s="4"/>
      <c r="AI27" s="4"/>
      <c r="AJ27" s="4"/>
      <c r="AK27" s="4"/>
    </row>
    <row r="28" ht="15.75" customHeight="1">
      <c r="A28" s="42" t="str">
        <f>Kontoplan!D30</f>
        <v>6490 Leiekostnad annen</v>
      </c>
      <c r="B28" s="43"/>
      <c r="C28" s="44">
        <f>SUMIFS('Spesifisert budsjett'!$F$11:$F$981,'Spesifisert budsjett'!$G$11:$G$981,$A28)</f>
        <v>0</v>
      </c>
      <c r="D28" s="55">
        <f>SUMIFS(Regnskap!$F$11:$F$977,Regnskap!$G$11:$G$977,$A28)</f>
        <v>0</v>
      </c>
      <c r="E28" s="56">
        <f>SUMIFS('Spesifisert budsjett'!$F$11:$F$981,'Spesifisert budsjett'!$A$11:$A$981,E$24,'Spesifisert budsjett'!$G$11:$G$981,$A28)</f>
        <v>0</v>
      </c>
      <c r="F28" s="57">
        <f>SUMIFS(Regnskap!$F$11:$F$977,Regnskap!$A$11:$A$977,E$24,Regnskap!$G$11:$G$977,$A28)</f>
        <v>0</v>
      </c>
      <c r="G28" s="56">
        <f>SUMIFS('Spesifisert budsjett'!$F$11:$F$981,'Spesifisert budsjett'!$A$11:$A$981,G$24,'Spesifisert budsjett'!$G$11:$G$981,$A28)</f>
        <v>0</v>
      </c>
      <c r="H28" s="57">
        <f>SUMIFS(Regnskap!$F$11:$F$977,Regnskap!$A$11:$A$977,G$24,Regnskap!$G$11:$G$977,$A28)</f>
        <v>0</v>
      </c>
      <c r="I28" s="56">
        <f>SUMIFS('Spesifisert budsjett'!$F$11:$F$981,'Spesifisert budsjett'!$A$11:$A$981,I$24,'Spesifisert budsjett'!$G$11:$G$981,$A28)</f>
        <v>0</v>
      </c>
      <c r="J28" s="57">
        <f>SUMIFS(Regnskap!$F$11:$F$977,Regnskap!$A$11:$A$977,I$24,Regnskap!$G$11:$G$977,$A28)</f>
        <v>0</v>
      </c>
      <c r="K28" s="56">
        <f>SUMIFS('Spesifisert budsjett'!$F$11:$F$981,'Spesifisert budsjett'!$A$11:$A$981,K$24,'Spesifisert budsjett'!$G$11:$G$981,$A28)</f>
        <v>0</v>
      </c>
      <c r="L28" s="57">
        <f>SUMIFS(Regnskap!$F$11:$F$977,Regnskap!$A$11:$A$977,K$24,Regnskap!$G$11:$G$977,$A28)</f>
        <v>0</v>
      </c>
      <c r="M28" s="56">
        <f>SUMIFS('Spesifisert budsjett'!$F$11:$F$981,'Spesifisert budsjett'!$A$11:$A$981,M$24,'Spesifisert budsjett'!$G$11:$G$981,$A28)</f>
        <v>0</v>
      </c>
      <c r="N28" s="57">
        <f>SUMIFS(Regnskap!$F$11:$F$977,Regnskap!$A$11:$A$977,M$24,Regnskap!$G$11:$G$977,$A28)</f>
        <v>0</v>
      </c>
      <c r="O28" s="56">
        <f>SUMIFS('Spesifisert budsjett'!$F$11:$F$981,'Spesifisert budsjett'!$A$11:$A$981,O$24,'Spesifisert budsjett'!$G$11:$G$981,$A28)</f>
        <v>0</v>
      </c>
      <c r="P28" s="57">
        <f>SUMIFS(Regnskap!$F$11:$F$977,Regnskap!$A$11:$A$977,O$24,Regnskap!$G$11:$G$977,$A28)</f>
        <v>0</v>
      </c>
      <c r="Q28" s="56">
        <f>SUMIFS('Spesifisert budsjett'!$F$11:$F$981,'Spesifisert budsjett'!$A$11:$A$981,Q$24,'Spesifisert budsjett'!$G$11:$G$981,$A28)</f>
        <v>0</v>
      </c>
      <c r="R28" s="57">
        <f>SUMIFS(Regnskap!$F$11:$F$977,Regnskap!$A$11:$A$977,Q$24,Regnskap!$G$11:$G$977,$A28)</f>
        <v>0</v>
      </c>
      <c r="S28" s="56">
        <f>SUMIFS('Spesifisert budsjett'!$F$11:$F$981,'Spesifisert budsjett'!$A$11:$A$981,S$24,'Spesifisert budsjett'!$G$11:$G$981,$A28)</f>
        <v>0</v>
      </c>
      <c r="T28" s="57">
        <f>SUMIFS(Regnskap!$F$11:$F$977,Regnskap!$A$11:$A$977,S$24,Regnskap!$G$11:$G$977,$A28)</f>
        <v>0</v>
      </c>
      <c r="U28" s="56">
        <f>SUMIFS('Spesifisert budsjett'!$F$11:$F$981,'Spesifisert budsjett'!$A$11:$A$981,U$24,'Spesifisert budsjett'!$G$11:$G$981,$A28)</f>
        <v>0</v>
      </c>
      <c r="V28" s="57">
        <f>SUMIFS(Regnskap!$F$11:$F$977,Regnskap!$A$11:$A$977,U$24,Regnskap!$G$11:$G$977,$A28)</f>
        <v>0</v>
      </c>
      <c r="W28" s="56">
        <f>SUMIFS('Spesifisert budsjett'!$F$11:$F$981,'Spesifisert budsjett'!$A$11:$A$981,W$24,'Spesifisert budsjett'!$G$11:$G$981,$A28)</f>
        <v>0</v>
      </c>
      <c r="X28" s="57">
        <f>SUMIFS(Regnskap!$F$11:$F$977,Regnskap!$A$11:$A$977,W$24,Regnskap!$G$11:$G$977,$A28)</f>
        <v>0</v>
      </c>
      <c r="Y28" s="56">
        <f>SUMIFS('Spesifisert budsjett'!$F$11:$F$981,'Spesifisert budsjett'!$A$11:$A$981,Y$24,'Spesifisert budsjett'!$G$11:$G$981,$A28)</f>
        <v>0</v>
      </c>
      <c r="Z28" s="57">
        <f>SUMIFS(Regnskap!$F$11:$F$977,Regnskap!$A$11:$A$977,Y$24,Regnskap!$G$11:$G$977,$A28)</f>
        <v>0</v>
      </c>
      <c r="AA28" s="56">
        <f>SUMIFS('Spesifisert budsjett'!$F$11:$F$981,'Spesifisert budsjett'!$A$11:$A$981,AA$24,'Spesifisert budsjett'!$G$11:$G$981,$A28)</f>
        <v>0</v>
      </c>
      <c r="AB28" s="57">
        <f>SUMIFS(Regnskap!$F$11:$F$977,Regnskap!$A$11:$A$977,AA$24,Regnskap!$G$11:$G$977,$A28)</f>
        <v>0</v>
      </c>
      <c r="AC28" s="4"/>
      <c r="AD28" s="48"/>
      <c r="AE28" s="4"/>
      <c r="AF28" s="4"/>
      <c r="AG28" s="4"/>
      <c r="AH28" s="4"/>
      <c r="AI28" s="4"/>
      <c r="AJ28" s="4"/>
      <c r="AK28" s="4"/>
    </row>
    <row r="29" ht="15.75" customHeight="1">
      <c r="A29" s="42" t="s">
        <v>70</v>
      </c>
      <c r="B29" s="43"/>
      <c r="C29" s="58">
        <f>SUMIFS('Spesifisert budsjett'!$F$11:$F$981,'Spesifisert budsjett'!$G$11:$G$981,$A29)</f>
        <v>0</v>
      </c>
      <c r="D29" s="55">
        <f>SUMIFS(Regnskap!$F$11:$F$977,Regnskap!$G$11:$G$977,$A29)</f>
        <v>0</v>
      </c>
      <c r="E29" s="58">
        <f>SUMIFS('Spesifisert budsjett'!$F$11:$F$981,'Spesifisert budsjett'!$A$11:$A$981,E$24,'Spesifisert budsjett'!$G$11:$G$981,$A29)</f>
        <v>0</v>
      </c>
      <c r="F29" s="57">
        <f>SUMIFS(Regnskap!$F$11:$F$977,Regnskap!$A$11:$A$977,E$24,Regnskap!$G$11:$G$977,$A29)</f>
        <v>0</v>
      </c>
      <c r="G29" s="58">
        <f>SUMIFS('Spesifisert budsjett'!$F$11:$F$981,'Spesifisert budsjett'!$A$11:$A$981,G$24,'Spesifisert budsjett'!$G$11:$G$981,$A29)</f>
        <v>0</v>
      </c>
      <c r="H29" s="57">
        <f>SUMIFS(Regnskap!$F$11:$F$977,Regnskap!$A$11:$A$977,G$24,Regnskap!$G$11:$G$977,$A29)</f>
        <v>0</v>
      </c>
      <c r="I29" s="58">
        <f>SUMIFS('Spesifisert budsjett'!$F$11:$F$981,'Spesifisert budsjett'!$A$11:$A$981,I$24,'Spesifisert budsjett'!$G$11:$G$981,$A29)</f>
        <v>0</v>
      </c>
      <c r="J29" s="57">
        <f>SUMIFS(Regnskap!$F$11:$F$977,Regnskap!$A$11:$A$977,I$24,Regnskap!$G$11:$G$977,$A29)</f>
        <v>0</v>
      </c>
      <c r="K29" s="58">
        <f>SUMIFS('Spesifisert budsjett'!$F$11:$F$981,'Spesifisert budsjett'!$A$11:$A$981,K$24,'Spesifisert budsjett'!$G$11:$G$981,$A29)</f>
        <v>0</v>
      </c>
      <c r="L29" s="57">
        <f>SUMIFS(Regnskap!$F$11:$F$977,Regnskap!$A$11:$A$977,K$24,Regnskap!$G$11:$G$977,$A29)</f>
        <v>0</v>
      </c>
      <c r="M29" s="58">
        <f>SUMIFS('Spesifisert budsjett'!$F$11:$F$981,'Spesifisert budsjett'!$A$11:$A$981,M$24,'Spesifisert budsjett'!$G$11:$G$981,$A29)</f>
        <v>0</v>
      </c>
      <c r="N29" s="57">
        <f>SUMIFS(Regnskap!$F$11:$F$977,Regnskap!$A$11:$A$977,M$24,Regnskap!$G$11:$G$977,$A29)</f>
        <v>0</v>
      </c>
      <c r="O29" s="58">
        <f>SUMIFS('Spesifisert budsjett'!$F$11:$F$981,'Spesifisert budsjett'!$A$11:$A$981,O$24,'Spesifisert budsjett'!$G$11:$G$981,$A29)</f>
        <v>0</v>
      </c>
      <c r="P29" s="57">
        <f>SUMIFS(Regnskap!$F$11:$F$977,Regnskap!$A$11:$A$977,O$24,Regnskap!$G$11:$G$977,$A29)</f>
        <v>0</v>
      </c>
      <c r="Q29" s="58">
        <f>SUMIFS('Spesifisert budsjett'!$F$11:$F$981,'Spesifisert budsjett'!$A$11:$A$981,Q$24,'Spesifisert budsjett'!$G$11:$G$981,$A29)</f>
        <v>0</v>
      </c>
      <c r="R29" s="57">
        <f>SUMIFS(Regnskap!$F$11:$F$977,Regnskap!$A$11:$A$977,Q$24,Regnskap!$G$11:$G$977,$A29)</f>
        <v>0</v>
      </c>
      <c r="S29" s="58">
        <f>SUMIFS('Spesifisert budsjett'!$F$11:$F$981,'Spesifisert budsjett'!$A$11:$A$981,S$24,'Spesifisert budsjett'!$G$11:$G$981,$A29)</f>
        <v>0</v>
      </c>
      <c r="T29" s="57">
        <f>SUMIFS(Regnskap!$F$11:$F$977,Regnskap!$A$11:$A$977,S$24,Regnskap!$G$11:$G$977,$A29)</f>
        <v>0</v>
      </c>
      <c r="U29" s="58">
        <f>SUMIFS('Spesifisert budsjett'!$F$11:$F$981,'Spesifisert budsjett'!$A$11:$A$981,U$24,'Spesifisert budsjett'!$G$11:$G$981,$A29)</f>
        <v>0</v>
      </c>
      <c r="V29" s="57">
        <f>SUMIFS(Regnskap!$F$11:$F$977,Regnskap!$A$11:$A$977,U$24,Regnskap!$G$11:$G$977,$A29)</f>
        <v>0</v>
      </c>
      <c r="W29" s="58">
        <f>SUMIFS('Spesifisert budsjett'!$F$11:$F$981,'Spesifisert budsjett'!$A$11:$A$981,W$24,'Spesifisert budsjett'!$G$11:$G$981,$A29)</f>
        <v>0</v>
      </c>
      <c r="X29" s="57">
        <f>SUMIFS(Regnskap!$F$11:$F$977,Regnskap!$A$11:$A$977,W$24,Regnskap!$G$11:$G$977,$A29)</f>
        <v>0</v>
      </c>
      <c r="Y29" s="58">
        <f>SUMIFS('Spesifisert budsjett'!$F$11:$F$981,'Spesifisert budsjett'!$A$11:$A$981,Y$24,'Spesifisert budsjett'!$G$11:$G$981,$A29)</f>
        <v>0</v>
      </c>
      <c r="Z29" s="57">
        <f>SUMIFS(Regnskap!$F$11:$F$977,Regnskap!$A$11:$A$977,Y$24,Regnskap!$G$11:$G$977,$A29)</f>
        <v>0</v>
      </c>
      <c r="AA29" s="58">
        <f>SUMIFS('Spesifisert budsjett'!$F$11:$F$981,'Spesifisert budsjett'!$A$11:$A$981,AA$24,'Spesifisert budsjett'!$G$11:$G$981,$A29)</f>
        <v>0</v>
      </c>
      <c r="AB29" s="57">
        <f>SUMIFS(Regnskap!$F$11:$F$977,Regnskap!$A$11:$A$977,AA$24,Regnskap!$G$11:$G$977,$A29)</f>
        <v>0</v>
      </c>
      <c r="AC29" s="4"/>
      <c r="AD29" s="48"/>
      <c r="AE29" s="4"/>
      <c r="AF29" s="4"/>
      <c r="AG29" s="4"/>
      <c r="AH29" s="4"/>
      <c r="AI29" s="4"/>
      <c r="AJ29" s="4"/>
      <c r="AK29" s="4"/>
    </row>
    <row r="30" ht="15.75" customHeight="1">
      <c r="A30" s="42" t="str">
        <f>Kontoplan!D32</f>
        <v>6550 Driftsmateriale annet</v>
      </c>
      <c r="B30" s="43"/>
      <c r="C30" s="44">
        <f>SUMIFS('Spesifisert budsjett'!$F$11:$F$981,'Spesifisert budsjett'!$G$11:$G$981,$A30)</f>
        <v>0</v>
      </c>
      <c r="D30" s="55">
        <f>SUMIFS(Regnskap!$F$11:$F$977,Regnskap!$G$11:$G$977,$A30)</f>
        <v>0</v>
      </c>
      <c r="E30" s="56">
        <f>SUMIFS('Spesifisert budsjett'!$F$11:$F$981,'Spesifisert budsjett'!$A$11:$A$981,E$24,'Spesifisert budsjett'!$G$11:$G$981,$A30)</f>
        <v>0</v>
      </c>
      <c r="F30" s="57">
        <f>SUMIFS(Regnskap!$F$11:$F$977,Regnskap!$A$11:$A$977,E$24,Regnskap!$G$11:$G$977,$A30)</f>
        <v>0</v>
      </c>
      <c r="G30" s="56">
        <f>SUMIFS('Spesifisert budsjett'!$F$11:$F$981,'Spesifisert budsjett'!$A$11:$A$981,G$24,'Spesifisert budsjett'!$G$11:$G$981,$A30)</f>
        <v>0</v>
      </c>
      <c r="H30" s="57">
        <f>SUMIFS(Regnskap!$F$11:$F$977,Regnskap!$A$11:$A$977,G$24,Regnskap!$G$11:$G$977,$A30)</f>
        <v>0</v>
      </c>
      <c r="I30" s="56">
        <f>SUMIFS('Spesifisert budsjett'!$F$11:$F$981,'Spesifisert budsjett'!$A$11:$A$981,I$24,'Spesifisert budsjett'!$G$11:$G$981,$A30)</f>
        <v>0</v>
      </c>
      <c r="J30" s="57">
        <f>SUMIFS(Regnskap!$F$11:$F$977,Regnskap!$A$11:$A$977,I$24,Regnskap!$G$11:$G$977,$A30)</f>
        <v>0</v>
      </c>
      <c r="K30" s="56">
        <f>SUMIFS('Spesifisert budsjett'!$F$11:$F$981,'Spesifisert budsjett'!$A$11:$A$981,K$24,'Spesifisert budsjett'!$G$11:$G$981,$A30)</f>
        <v>0</v>
      </c>
      <c r="L30" s="57">
        <f>SUMIFS(Regnskap!$F$11:$F$977,Regnskap!$A$11:$A$977,K$24,Regnskap!$G$11:$G$977,$A30)</f>
        <v>0</v>
      </c>
      <c r="M30" s="56">
        <f>SUMIFS('Spesifisert budsjett'!$F$11:$F$981,'Spesifisert budsjett'!$A$11:$A$981,M$24,'Spesifisert budsjett'!$G$11:$G$981,$A30)</f>
        <v>0</v>
      </c>
      <c r="N30" s="57">
        <f>SUMIFS(Regnskap!$F$11:$F$977,Regnskap!$A$11:$A$977,M$24,Regnskap!$G$11:$G$977,$A30)</f>
        <v>0</v>
      </c>
      <c r="O30" s="56">
        <f>SUMIFS('Spesifisert budsjett'!$F$11:$F$981,'Spesifisert budsjett'!$A$11:$A$981,O$24,'Spesifisert budsjett'!$G$11:$G$981,$A30)</f>
        <v>0</v>
      </c>
      <c r="P30" s="57">
        <f>SUMIFS(Regnskap!$F$11:$F$977,Regnskap!$A$11:$A$977,O$24,Regnskap!$G$11:$G$977,$A30)</f>
        <v>0</v>
      </c>
      <c r="Q30" s="56">
        <f>SUMIFS('Spesifisert budsjett'!$F$11:$F$981,'Spesifisert budsjett'!$A$11:$A$981,Q$24,'Spesifisert budsjett'!$G$11:$G$981,$A30)</f>
        <v>0</v>
      </c>
      <c r="R30" s="57">
        <f>SUMIFS(Regnskap!$F$11:$F$977,Regnskap!$A$11:$A$977,Q$24,Regnskap!$G$11:$G$977,$A30)</f>
        <v>0</v>
      </c>
      <c r="S30" s="56">
        <f>SUMIFS('Spesifisert budsjett'!$F$11:$F$981,'Spesifisert budsjett'!$A$11:$A$981,S$24,'Spesifisert budsjett'!$G$11:$G$981,$A30)</f>
        <v>0</v>
      </c>
      <c r="T30" s="57">
        <f>SUMIFS(Regnskap!$F$11:$F$977,Regnskap!$A$11:$A$977,S$24,Regnskap!$G$11:$G$977,$A30)</f>
        <v>0</v>
      </c>
      <c r="U30" s="56">
        <f>SUMIFS('Spesifisert budsjett'!$F$11:$F$981,'Spesifisert budsjett'!$A$11:$A$981,U$24,'Spesifisert budsjett'!$G$11:$G$981,$A30)</f>
        <v>0</v>
      </c>
      <c r="V30" s="57">
        <f>SUMIFS(Regnskap!$F$11:$F$977,Regnskap!$A$11:$A$977,U$24,Regnskap!$G$11:$G$977,$A30)</f>
        <v>0</v>
      </c>
      <c r="W30" s="56">
        <f>SUMIFS('Spesifisert budsjett'!$F$11:$F$981,'Spesifisert budsjett'!$A$11:$A$981,W$24,'Spesifisert budsjett'!$G$11:$G$981,$A30)</f>
        <v>0</v>
      </c>
      <c r="X30" s="57">
        <f>SUMIFS(Regnskap!$F$11:$F$977,Regnskap!$A$11:$A$977,W$24,Regnskap!$G$11:$G$977,$A30)</f>
        <v>0</v>
      </c>
      <c r="Y30" s="56">
        <f>SUMIFS('Spesifisert budsjett'!$F$11:$F$981,'Spesifisert budsjett'!$A$11:$A$981,Y$24,'Spesifisert budsjett'!$G$11:$G$981,$A30)</f>
        <v>0</v>
      </c>
      <c r="Z30" s="57">
        <f>SUMIFS(Regnskap!$F$11:$F$977,Regnskap!$A$11:$A$977,Y$24,Regnskap!$G$11:$G$977,$A30)</f>
        <v>0</v>
      </c>
      <c r="AA30" s="56">
        <f>SUMIFS('Spesifisert budsjett'!$F$11:$F$981,'Spesifisert budsjett'!$A$11:$A$981,AA$24,'Spesifisert budsjett'!$G$11:$G$981,$A30)</f>
        <v>0</v>
      </c>
      <c r="AB30" s="57">
        <f>SUMIFS(Regnskap!$F$11:$F$977,Regnskap!$A$11:$A$977,AA$24,Regnskap!$G$11:$G$977,$A30)</f>
        <v>0</v>
      </c>
      <c r="AC30" s="4"/>
      <c r="AD30" s="48"/>
      <c r="AE30" s="4"/>
      <c r="AF30" s="4"/>
      <c r="AG30" s="4"/>
      <c r="AH30" s="4"/>
      <c r="AI30" s="4"/>
      <c r="AJ30" s="4"/>
      <c r="AK30" s="4"/>
    </row>
    <row r="31" ht="15.75" customHeight="1">
      <c r="A31" s="42" t="str">
        <f>Kontoplan!D33</f>
        <v>6555 Andre driftskostnader</v>
      </c>
      <c r="B31" s="43"/>
      <c r="C31" s="44">
        <f>SUMIFS('Spesifisert budsjett'!$F$11:$F$981,'Spesifisert budsjett'!$G$11:$G$981,$A31)</f>
        <v>0</v>
      </c>
      <c r="D31" s="55">
        <f>SUMIFS(Regnskap!$F$11:$F$977,Regnskap!$G$11:$G$977,$A31)</f>
        <v>0</v>
      </c>
      <c r="E31" s="56">
        <f>SUMIFS('Spesifisert budsjett'!$F$11:$F$981,'Spesifisert budsjett'!$A$11:$A$981,E$24,'Spesifisert budsjett'!$G$11:$G$981,$A31)</f>
        <v>0</v>
      </c>
      <c r="F31" s="57">
        <f>SUMIFS(Regnskap!$F$11:$F$977,Regnskap!$A$11:$A$977,E$24,Regnskap!$G$11:$G$977,$A31)</f>
        <v>0</v>
      </c>
      <c r="G31" s="56">
        <f>SUMIFS('Spesifisert budsjett'!$F$11:$F$981,'Spesifisert budsjett'!$A$11:$A$981,G$24,'Spesifisert budsjett'!$G$11:$G$981,$A31)</f>
        <v>0</v>
      </c>
      <c r="H31" s="57">
        <f>SUMIFS(Regnskap!$F$11:$F$977,Regnskap!$A$11:$A$977,G$24,Regnskap!$G$11:$G$977,$A31)</f>
        <v>0</v>
      </c>
      <c r="I31" s="56">
        <f>SUMIFS('Spesifisert budsjett'!$F$11:$F$981,'Spesifisert budsjett'!$A$11:$A$981,I$24,'Spesifisert budsjett'!$G$11:$G$981,$A31)</f>
        <v>0</v>
      </c>
      <c r="J31" s="57">
        <f>SUMIFS(Regnskap!$F$11:$F$977,Regnskap!$A$11:$A$977,I$24,Regnskap!$G$11:$G$977,$A31)</f>
        <v>0</v>
      </c>
      <c r="K31" s="56">
        <f>SUMIFS('Spesifisert budsjett'!$F$11:$F$981,'Spesifisert budsjett'!$A$11:$A$981,K$24,'Spesifisert budsjett'!$G$11:$G$981,$A31)</f>
        <v>0</v>
      </c>
      <c r="L31" s="57">
        <f>SUMIFS(Regnskap!$F$11:$F$977,Regnskap!$A$11:$A$977,K$24,Regnskap!$G$11:$G$977,$A31)</f>
        <v>0</v>
      </c>
      <c r="M31" s="56">
        <f>SUMIFS('Spesifisert budsjett'!$F$11:$F$981,'Spesifisert budsjett'!$A$11:$A$981,M$24,'Spesifisert budsjett'!$G$11:$G$981,$A31)</f>
        <v>0</v>
      </c>
      <c r="N31" s="57">
        <f>SUMIFS(Regnskap!$F$11:$F$977,Regnskap!$A$11:$A$977,M$24,Regnskap!$G$11:$G$977,$A31)</f>
        <v>0</v>
      </c>
      <c r="O31" s="56">
        <f>SUMIFS('Spesifisert budsjett'!$F$11:$F$981,'Spesifisert budsjett'!$A$11:$A$981,O$24,'Spesifisert budsjett'!$G$11:$G$981,$A31)</f>
        <v>0</v>
      </c>
      <c r="P31" s="57">
        <f>SUMIFS(Regnskap!$F$11:$F$977,Regnskap!$A$11:$A$977,O$24,Regnskap!$G$11:$G$977,$A31)</f>
        <v>0</v>
      </c>
      <c r="Q31" s="56">
        <f>SUMIFS('Spesifisert budsjett'!$F$11:$F$981,'Spesifisert budsjett'!$A$11:$A$981,Q$24,'Spesifisert budsjett'!$G$11:$G$981,$A31)</f>
        <v>0</v>
      </c>
      <c r="R31" s="57">
        <f>SUMIFS(Regnskap!$F$11:$F$977,Regnskap!$A$11:$A$977,Q$24,Regnskap!$G$11:$G$977,$A31)</f>
        <v>0</v>
      </c>
      <c r="S31" s="56">
        <f>SUMIFS('Spesifisert budsjett'!$F$11:$F$981,'Spesifisert budsjett'!$A$11:$A$981,S$24,'Spesifisert budsjett'!$G$11:$G$981,$A31)</f>
        <v>0</v>
      </c>
      <c r="T31" s="57">
        <f>SUMIFS(Regnskap!$F$11:$F$977,Regnskap!$A$11:$A$977,S$24,Regnskap!$G$11:$G$977,$A31)</f>
        <v>0</v>
      </c>
      <c r="U31" s="56">
        <f>SUMIFS('Spesifisert budsjett'!$F$11:$F$981,'Spesifisert budsjett'!$A$11:$A$981,U$24,'Spesifisert budsjett'!$G$11:$G$981,$A31)</f>
        <v>0</v>
      </c>
      <c r="V31" s="57">
        <f>SUMIFS(Regnskap!$F$11:$F$977,Regnskap!$A$11:$A$977,U$24,Regnskap!$G$11:$G$977,$A31)</f>
        <v>0</v>
      </c>
      <c r="W31" s="56">
        <f>SUMIFS('Spesifisert budsjett'!$F$11:$F$981,'Spesifisert budsjett'!$A$11:$A$981,W$24,'Spesifisert budsjett'!$G$11:$G$981,$A31)</f>
        <v>0</v>
      </c>
      <c r="X31" s="57">
        <f>SUMIFS(Regnskap!$F$11:$F$977,Regnskap!$A$11:$A$977,W$24,Regnskap!$G$11:$G$977,$A31)</f>
        <v>0</v>
      </c>
      <c r="Y31" s="56">
        <f>SUMIFS('Spesifisert budsjett'!$F$11:$F$981,'Spesifisert budsjett'!$A$11:$A$981,Y$24,'Spesifisert budsjett'!$G$11:$G$981,$A31)</f>
        <v>0</v>
      </c>
      <c r="Z31" s="57">
        <f>SUMIFS(Regnskap!$F$11:$F$977,Regnskap!$A$11:$A$977,Y$24,Regnskap!$G$11:$G$977,$A31)</f>
        <v>0</v>
      </c>
      <c r="AA31" s="56">
        <f>SUMIFS('Spesifisert budsjett'!$F$11:$F$981,'Spesifisert budsjett'!$A$11:$A$981,AA$24,'Spesifisert budsjett'!$G$11:$G$981,$A31)</f>
        <v>0</v>
      </c>
      <c r="AB31" s="57">
        <f>SUMIFS(Regnskap!$F$11:$F$977,Regnskap!$A$11:$A$977,AA$24,Regnskap!$G$11:$G$977,$A31)</f>
        <v>0</v>
      </c>
      <c r="AC31" s="4"/>
      <c r="AD31" s="48"/>
      <c r="AE31" s="4"/>
      <c r="AF31" s="4"/>
      <c r="AG31" s="4"/>
      <c r="AH31" s="4"/>
      <c r="AI31" s="4"/>
      <c r="AJ31" s="4"/>
      <c r="AK31" s="4"/>
    </row>
    <row r="32" ht="15.75" customHeight="1">
      <c r="A32" s="42" t="str">
        <f>Kontoplan!D34</f>
        <v>6571 Drakter</v>
      </c>
      <c r="B32" s="43"/>
      <c r="C32" s="44">
        <f>SUMIFS('Spesifisert budsjett'!$F$11:$F$981,'Spesifisert budsjett'!$G$11:$G$981,$A32)</f>
        <v>3000</v>
      </c>
      <c r="D32" s="55">
        <f>SUMIFS(Regnskap!$F$11:$F$977,Regnskap!$G$11:$G$977,$A32)</f>
        <v>0</v>
      </c>
      <c r="E32" s="56">
        <f>SUMIFS('Spesifisert budsjett'!$F$11:$F$981,'Spesifisert budsjett'!$A$11:$A$981,E$24,'Spesifisert budsjett'!$G$11:$G$981,$A32)</f>
        <v>0</v>
      </c>
      <c r="F32" s="57">
        <f>SUMIFS(Regnskap!$F$11:$F$977,Regnskap!$A$11:$A$977,E$24,Regnskap!$G$11:$G$977,$A32)</f>
        <v>0</v>
      </c>
      <c r="G32" s="56">
        <f>SUMIFS('Spesifisert budsjett'!$F$11:$F$981,'Spesifisert budsjett'!$A$11:$A$981,G$24,'Spesifisert budsjett'!$G$11:$G$981,$A32)</f>
        <v>0</v>
      </c>
      <c r="H32" s="57">
        <f>SUMIFS(Regnskap!$F$11:$F$977,Regnskap!$A$11:$A$977,G$24,Regnskap!$G$11:$G$977,$A32)</f>
        <v>0</v>
      </c>
      <c r="I32" s="56">
        <f>SUMIFS('Spesifisert budsjett'!$F$11:$F$981,'Spesifisert budsjett'!$A$11:$A$981,I$24,'Spesifisert budsjett'!$G$11:$G$981,$A32)</f>
        <v>0</v>
      </c>
      <c r="J32" s="57">
        <f>SUMIFS(Regnskap!$F$11:$F$977,Regnskap!$A$11:$A$977,I$24,Regnskap!$G$11:$G$977,$A32)</f>
        <v>0</v>
      </c>
      <c r="K32" s="56">
        <f>SUMIFS('Spesifisert budsjett'!$F$11:$F$981,'Spesifisert budsjett'!$A$11:$A$981,K$24,'Spesifisert budsjett'!$G$11:$G$981,$A32)</f>
        <v>0</v>
      </c>
      <c r="L32" s="57">
        <f>SUMIFS(Regnskap!$F$11:$F$977,Regnskap!$A$11:$A$977,K$24,Regnskap!$G$11:$G$977,$A32)</f>
        <v>0</v>
      </c>
      <c r="M32" s="56">
        <f>SUMIFS('Spesifisert budsjett'!$F$11:$F$981,'Spesifisert budsjett'!$A$11:$A$981,M$24,'Spesifisert budsjett'!$G$11:$G$981,$A32)</f>
        <v>0</v>
      </c>
      <c r="N32" s="57">
        <f>SUMIFS(Regnskap!$F$11:$F$977,Regnskap!$A$11:$A$977,M$24,Regnskap!$G$11:$G$977,$A32)</f>
        <v>0</v>
      </c>
      <c r="O32" s="56">
        <f>SUMIFS('Spesifisert budsjett'!$F$11:$F$981,'Spesifisert budsjett'!$A$11:$A$981,O$24,'Spesifisert budsjett'!$G$11:$G$981,$A32)</f>
        <v>3000</v>
      </c>
      <c r="P32" s="57">
        <f>SUMIFS(Regnskap!$F$11:$F$977,Regnskap!$A$11:$A$977,O$24,Regnskap!$G$11:$G$977,$A32)</f>
        <v>0</v>
      </c>
      <c r="Q32" s="56">
        <f>SUMIFS('Spesifisert budsjett'!$F$11:$F$981,'Spesifisert budsjett'!$A$11:$A$981,Q$24,'Spesifisert budsjett'!$G$11:$G$981,$A32)</f>
        <v>0</v>
      </c>
      <c r="R32" s="57">
        <f>SUMIFS(Regnskap!$F$11:$F$977,Regnskap!$A$11:$A$977,Q$24,Regnskap!$G$11:$G$977,$A32)</f>
        <v>0</v>
      </c>
      <c r="S32" s="56">
        <f>SUMIFS('Spesifisert budsjett'!$F$11:$F$981,'Spesifisert budsjett'!$A$11:$A$981,S$24,'Spesifisert budsjett'!$G$11:$G$981,$A32)</f>
        <v>0</v>
      </c>
      <c r="T32" s="57">
        <f>SUMIFS(Regnskap!$F$11:$F$977,Regnskap!$A$11:$A$977,S$24,Regnskap!$G$11:$G$977,$A32)</f>
        <v>0</v>
      </c>
      <c r="U32" s="56">
        <f>SUMIFS('Spesifisert budsjett'!$F$11:$F$981,'Spesifisert budsjett'!$A$11:$A$981,U$24,'Spesifisert budsjett'!$G$11:$G$981,$A32)</f>
        <v>0</v>
      </c>
      <c r="V32" s="57">
        <f>SUMIFS(Regnskap!$F$11:$F$977,Regnskap!$A$11:$A$977,U$24,Regnskap!$G$11:$G$977,$A32)</f>
        <v>0</v>
      </c>
      <c r="W32" s="56">
        <f>SUMIFS('Spesifisert budsjett'!$F$11:$F$981,'Spesifisert budsjett'!$A$11:$A$981,W$24,'Spesifisert budsjett'!$G$11:$G$981,$A32)</f>
        <v>0</v>
      </c>
      <c r="X32" s="57">
        <f>SUMIFS(Regnskap!$F$11:$F$977,Regnskap!$A$11:$A$977,W$24,Regnskap!$G$11:$G$977,$A32)</f>
        <v>0</v>
      </c>
      <c r="Y32" s="56">
        <f>SUMIFS('Spesifisert budsjett'!$F$11:$F$981,'Spesifisert budsjett'!$A$11:$A$981,Y$24,'Spesifisert budsjett'!$G$11:$G$981,$A32)</f>
        <v>0</v>
      </c>
      <c r="Z32" s="57">
        <f>SUMIFS(Regnskap!$F$11:$F$977,Regnskap!$A$11:$A$977,Y$24,Regnskap!$G$11:$G$977,$A32)</f>
        <v>0</v>
      </c>
      <c r="AA32" s="56">
        <f>SUMIFS('Spesifisert budsjett'!$F$11:$F$981,'Spesifisert budsjett'!$A$11:$A$981,AA$24,'Spesifisert budsjett'!$G$11:$G$981,$A32)</f>
        <v>0</v>
      </c>
      <c r="AB32" s="57">
        <f>SUMIFS(Regnskap!$F$11:$F$977,Regnskap!$A$11:$A$977,AA$24,Regnskap!$G$11:$G$977,$A32)</f>
        <v>0</v>
      </c>
      <c r="AC32" s="4"/>
      <c r="AD32" s="48"/>
      <c r="AE32" s="4"/>
      <c r="AF32" s="4"/>
      <c r="AG32" s="4"/>
      <c r="AH32" s="4"/>
      <c r="AI32" s="4"/>
      <c r="AJ32" s="4"/>
      <c r="AK32" s="4"/>
    </row>
    <row r="33" ht="15.75" customHeight="1">
      <c r="A33" s="42" t="str">
        <f>Kontoplan!D35</f>
        <v>6572 Annet klær</v>
      </c>
      <c r="B33" s="43"/>
      <c r="C33" s="44">
        <f>SUMIFS('Spesifisert budsjett'!$F$11:$F$981,'Spesifisert budsjett'!$G$11:$G$981,$A33)</f>
        <v>0</v>
      </c>
      <c r="D33" s="55">
        <f>SUMIFS(Regnskap!$F$11:$F$977,Regnskap!$G$11:$G$977,$A33)</f>
        <v>0</v>
      </c>
      <c r="E33" s="56">
        <f>SUMIFS('Spesifisert budsjett'!$F$11:$F$981,'Spesifisert budsjett'!$A$11:$A$981,E$24,'Spesifisert budsjett'!$G$11:$G$981,$A33)</f>
        <v>0</v>
      </c>
      <c r="F33" s="57">
        <f>SUMIFS(Regnskap!$F$11:$F$977,Regnskap!$A$11:$A$977,E$24,Regnskap!$G$11:$G$977,$A33)</f>
        <v>0</v>
      </c>
      <c r="G33" s="56">
        <f>SUMIFS('Spesifisert budsjett'!$F$11:$F$981,'Spesifisert budsjett'!$A$11:$A$981,G$24,'Spesifisert budsjett'!$G$11:$G$981,$A33)</f>
        <v>0</v>
      </c>
      <c r="H33" s="57">
        <f>SUMIFS(Regnskap!$F$11:$F$977,Regnskap!$A$11:$A$977,G$24,Regnskap!$G$11:$G$977,$A33)</f>
        <v>0</v>
      </c>
      <c r="I33" s="56">
        <f>SUMIFS('Spesifisert budsjett'!$F$11:$F$981,'Spesifisert budsjett'!$A$11:$A$981,I$24,'Spesifisert budsjett'!$G$11:$G$981,$A33)</f>
        <v>0</v>
      </c>
      <c r="J33" s="57">
        <f>SUMIFS(Regnskap!$F$11:$F$977,Regnskap!$A$11:$A$977,I$24,Regnskap!$G$11:$G$977,$A33)</f>
        <v>0</v>
      </c>
      <c r="K33" s="56">
        <f>SUMIFS('Spesifisert budsjett'!$F$11:$F$981,'Spesifisert budsjett'!$A$11:$A$981,K$24,'Spesifisert budsjett'!$G$11:$G$981,$A33)</f>
        <v>0</v>
      </c>
      <c r="L33" s="57">
        <f>SUMIFS(Regnskap!$F$11:$F$977,Regnskap!$A$11:$A$977,K$24,Regnskap!$G$11:$G$977,$A33)</f>
        <v>0</v>
      </c>
      <c r="M33" s="56">
        <f>SUMIFS('Spesifisert budsjett'!$F$11:$F$981,'Spesifisert budsjett'!$A$11:$A$981,M$24,'Spesifisert budsjett'!$G$11:$G$981,$A33)</f>
        <v>0</v>
      </c>
      <c r="N33" s="57">
        <f>SUMIFS(Regnskap!$F$11:$F$977,Regnskap!$A$11:$A$977,M$24,Regnskap!$G$11:$G$977,$A33)</f>
        <v>0</v>
      </c>
      <c r="O33" s="56">
        <f>SUMIFS('Spesifisert budsjett'!$F$11:$F$981,'Spesifisert budsjett'!$A$11:$A$981,O$24,'Spesifisert budsjett'!$G$11:$G$981,$A33)</f>
        <v>0</v>
      </c>
      <c r="P33" s="57">
        <f>SUMIFS(Regnskap!$F$11:$F$977,Regnskap!$A$11:$A$977,O$24,Regnskap!$G$11:$G$977,$A33)</f>
        <v>0</v>
      </c>
      <c r="Q33" s="56">
        <f>SUMIFS('Spesifisert budsjett'!$F$11:$F$981,'Spesifisert budsjett'!$A$11:$A$981,Q$24,'Spesifisert budsjett'!$G$11:$G$981,$A33)</f>
        <v>0</v>
      </c>
      <c r="R33" s="57">
        <f>SUMIFS(Regnskap!$F$11:$F$977,Regnskap!$A$11:$A$977,Q$24,Regnskap!$G$11:$G$977,$A33)</f>
        <v>0</v>
      </c>
      <c r="S33" s="56">
        <f>SUMIFS('Spesifisert budsjett'!$F$11:$F$981,'Spesifisert budsjett'!$A$11:$A$981,S$24,'Spesifisert budsjett'!$G$11:$G$981,$A33)</f>
        <v>0</v>
      </c>
      <c r="T33" s="57">
        <f>SUMIFS(Regnskap!$F$11:$F$977,Regnskap!$A$11:$A$977,S$24,Regnskap!$G$11:$G$977,$A33)</f>
        <v>0</v>
      </c>
      <c r="U33" s="56">
        <f>SUMIFS('Spesifisert budsjett'!$F$11:$F$981,'Spesifisert budsjett'!$A$11:$A$981,U$24,'Spesifisert budsjett'!$G$11:$G$981,$A33)</f>
        <v>0</v>
      </c>
      <c r="V33" s="57">
        <f>SUMIFS(Regnskap!$F$11:$F$977,Regnskap!$A$11:$A$977,U$24,Regnskap!$G$11:$G$977,$A33)</f>
        <v>0</v>
      </c>
      <c r="W33" s="56">
        <f>SUMIFS('Spesifisert budsjett'!$F$11:$F$981,'Spesifisert budsjett'!$A$11:$A$981,W$24,'Spesifisert budsjett'!$G$11:$G$981,$A33)</f>
        <v>0</v>
      </c>
      <c r="X33" s="57">
        <f>SUMIFS(Regnskap!$F$11:$F$977,Regnskap!$A$11:$A$977,W$24,Regnskap!$G$11:$G$977,$A33)</f>
        <v>0</v>
      </c>
      <c r="Y33" s="56">
        <f>SUMIFS('Spesifisert budsjett'!$F$11:$F$981,'Spesifisert budsjett'!$A$11:$A$981,Y$24,'Spesifisert budsjett'!$G$11:$G$981,$A33)</f>
        <v>0</v>
      </c>
      <c r="Z33" s="57">
        <f>SUMIFS(Regnskap!$F$11:$F$977,Regnskap!$A$11:$A$977,Y$24,Regnskap!$G$11:$G$977,$A33)</f>
        <v>0</v>
      </c>
      <c r="AA33" s="56">
        <f>SUMIFS('Spesifisert budsjett'!$F$11:$F$981,'Spesifisert budsjett'!$A$11:$A$981,AA$24,'Spesifisert budsjett'!$G$11:$G$981,$A33)</f>
        <v>0</v>
      </c>
      <c r="AB33" s="57">
        <f>SUMIFS(Regnskap!$F$11:$F$977,Regnskap!$A$11:$A$977,AA$24,Regnskap!$G$11:$G$977,$A33)</f>
        <v>0</v>
      </c>
      <c r="AC33" s="4"/>
      <c r="AD33" s="48"/>
      <c r="AE33" s="4"/>
      <c r="AF33" s="4"/>
      <c r="AG33" s="4"/>
      <c r="AH33" s="4"/>
      <c r="AI33" s="4"/>
      <c r="AJ33" s="4"/>
      <c r="AK33" s="4"/>
    </row>
    <row r="34" ht="15.75" customHeight="1">
      <c r="A34" s="42" t="str">
        <f>Kontoplan!D36</f>
        <v>6620 Reparsjon og vedlikehold</v>
      </c>
      <c r="B34" s="43"/>
      <c r="C34" s="44">
        <f>SUMIFS('Spesifisert budsjett'!$F$11:$F$981,'Spesifisert budsjett'!$G$11:$G$981,$A34)</f>
        <v>0</v>
      </c>
      <c r="D34" s="55">
        <f>SUMIFS(Regnskap!$F$11:$F$977,Regnskap!$G$11:$G$977,$A34)</f>
        <v>0</v>
      </c>
      <c r="E34" s="56">
        <f>SUMIFS('Spesifisert budsjett'!$F$11:$F$981,'Spesifisert budsjett'!$A$11:$A$981,E$24,'Spesifisert budsjett'!$G$11:$G$981,$A34)</f>
        <v>0</v>
      </c>
      <c r="F34" s="57">
        <f>SUMIFS(Regnskap!$F$11:$F$977,Regnskap!$A$11:$A$977,E$24,Regnskap!$G$11:$G$977,$A34)</f>
        <v>0</v>
      </c>
      <c r="G34" s="56">
        <f>SUMIFS('Spesifisert budsjett'!$F$11:$F$981,'Spesifisert budsjett'!$A$11:$A$981,G$24,'Spesifisert budsjett'!$G$11:$G$981,$A34)</f>
        <v>0</v>
      </c>
      <c r="H34" s="57">
        <f>SUMIFS(Regnskap!$F$11:$F$977,Regnskap!$A$11:$A$977,G$24,Regnskap!$G$11:$G$977,$A34)</f>
        <v>0</v>
      </c>
      <c r="I34" s="56">
        <f>SUMIFS('Spesifisert budsjett'!$F$11:$F$981,'Spesifisert budsjett'!$A$11:$A$981,I$24,'Spesifisert budsjett'!$G$11:$G$981,$A34)</f>
        <v>0</v>
      </c>
      <c r="J34" s="57">
        <f>SUMIFS(Regnskap!$F$11:$F$977,Regnskap!$A$11:$A$977,I$24,Regnskap!$G$11:$G$977,$A34)</f>
        <v>0</v>
      </c>
      <c r="K34" s="56">
        <f>SUMIFS('Spesifisert budsjett'!$F$11:$F$981,'Spesifisert budsjett'!$A$11:$A$981,K$24,'Spesifisert budsjett'!$G$11:$G$981,$A34)</f>
        <v>0</v>
      </c>
      <c r="L34" s="57">
        <f>SUMIFS(Regnskap!$F$11:$F$977,Regnskap!$A$11:$A$977,K$24,Regnskap!$G$11:$G$977,$A34)</f>
        <v>0</v>
      </c>
      <c r="M34" s="56">
        <f>SUMIFS('Spesifisert budsjett'!$F$11:$F$981,'Spesifisert budsjett'!$A$11:$A$981,M$24,'Spesifisert budsjett'!$G$11:$G$981,$A34)</f>
        <v>0</v>
      </c>
      <c r="N34" s="57">
        <f>SUMIFS(Regnskap!$F$11:$F$977,Regnskap!$A$11:$A$977,M$24,Regnskap!$G$11:$G$977,$A34)</f>
        <v>0</v>
      </c>
      <c r="O34" s="56">
        <f>SUMIFS('Spesifisert budsjett'!$F$11:$F$981,'Spesifisert budsjett'!$A$11:$A$981,O$24,'Spesifisert budsjett'!$G$11:$G$981,$A34)</f>
        <v>0</v>
      </c>
      <c r="P34" s="57">
        <f>SUMIFS(Regnskap!$F$11:$F$977,Regnskap!$A$11:$A$977,O$24,Regnskap!$G$11:$G$977,$A34)</f>
        <v>0</v>
      </c>
      <c r="Q34" s="56">
        <f>SUMIFS('Spesifisert budsjett'!$F$11:$F$981,'Spesifisert budsjett'!$A$11:$A$981,Q$24,'Spesifisert budsjett'!$G$11:$G$981,$A34)</f>
        <v>0</v>
      </c>
      <c r="R34" s="57">
        <f>SUMIFS(Regnskap!$F$11:$F$977,Regnskap!$A$11:$A$977,Q$24,Regnskap!$G$11:$G$977,$A34)</f>
        <v>0</v>
      </c>
      <c r="S34" s="56">
        <f>SUMIFS('Spesifisert budsjett'!$F$11:$F$981,'Spesifisert budsjett'!$A$11:$A$981,S$24,'Spesifisert budsjett'!$G$11:$G$981,$A34)</f>
        <v>0</v>
      </c>
      <c r="T34" s="57">
        <f>SUMIFS(Regnskap!$F$11:$F$977,Regnskap!$A$11:$A$977,S$24,Regnskap!$G$11:$G$977,$A34)</f>
        <v>0</v>
      </c>
      <c r="U34" s="56">
        <f>SUMIFS('Spesifisert budsjett'!$F$11:$F$981,'Spesifisert budsjett'!$A$11:$A$981,U$24,'Spesifisert budsjett'!$G$11:$G$981,$A34)</f>
        <v>0</v>
      </c>
      <c r="V34" s="57">
        <f>SUMIFS(Regnskap!$F$11:$F$977,Regnskap!$A$11:$A$977,U$24,Regnskap!$G$11:$G$977,$A34)</f>
        <v>0</v>
      </c>
      <c r="W34" s="56">
        <f>SUMIFS('Spesifisert budsjett'!$F$11:$F$981,'Spesifisert budsjett'!$A$11:$A$981,W$24,'Spesifisert budsjett'!$G$11:$G$981,$A34)</f>
        <v>0</v>
      </c>
      <c r="X34" s="57">
        <f>SUMIFS(Regnskap!$F$11:$F$977,Regnskap!$A$11:$A$977,W$24,Regnskap!$G$11:$G$977,$A34)</f>
        <v>0</v>
      </c>
      <c r="Y34" s="56">
        <f>SUMIFS('Spesifisert budsjett'!$F$11:$F$981,'Spesifisert budsjett'!$A$11:$A$981,Y$24,'Spesifisert budsjett'!$G$11:$G$981,$A34)</f>
        <v>0</v>
      </c>
      <c r="Z34" s="57">
        <f>SUMIFS(Regnskap!$F$11:$F$977,Regnskap!$A$11:$A$977,Y$24,Regnskap!$G$11:$G$977,$A34)</f>
        <v>0</v>
      </c>
      <c r="AA34" s="56">
        <f>SUMIFS('Spesifisert budsjett'!$F$11:$F$981,'Spesifisert budsjett'!$A$11:$A$981,AA$24,'Spesifisert budsjett'!$G$11:$G$981,$A34)</f>
        <v>0</v>
      </c>
      <c r="AB34" s="57">
        <f>SUMIFS(Regnskap!$F$11:$F$977,Regnskap!$A$11:$A$977,AA$24,Regnskap!$G$11:$G$977,$A34)</f>
        <v>0</v>
      </c>
      <c r="AC34" s="4"/>
      <c r="AD34" s="48"/>
      <c r="AE34" s="4"/>
      <c r="AF34" s="4"/>
      <c r="AG34" s="4"/>
      <c r="AH34" s="4"/>
      <c r="AI34" s="4"/>
      <c r="AJ34" s="4"/>
      <c r="AK34" s="4"/>
    </row>
    <row r="35" ht="15.75" customHeight="1">
      <c r="A35" s="42" t="s">
        <v>71</v>
      </c>
      <c r="B35" s="43"/>
      <c r="C35" s="58">
        <f>SUMIFS('Spesifisert budsjett'!$F$11:$F$981,'Spesifisert budsjett'!$G$11:$G$981,$A35)</f>
        <v>0</v>
      </c>
      <c r="D35" s="55">
        <f>SUMIFS(Regnskap!$F$11:$F$977,Regnskap!$G$11:$G$977,$A35)</f>
        <v>0</v>
      </c>
      <c r="E35" s="58">
        <f>SUMIFS('Spesifisert budsjett'!$F$11:$F$981,'Spesifisert budsjett'!$A$11:$A$981,E$24,'Spesifisert budsjett'!$G$11:$G$981,$A34)</f>
        <v>0</v>
      </c>
      <c r="F35" s="57">
        <f>SUMIFS(Regnskap!$F$11:$F$977,Regnskap!$A$11:$A$977,E$24,Regnskap!$G$11:$G$977,$A35)</f>
        <v>0</v>
      </c>
      <c r="G35" s="58">
        <f>SUMIFS('Spesifisert budsjett'!$F$11:$F$981,'Spesifisert budsjett'!$A$11:$A$981,G$24,'Spesifisert budsjett'!$G$11:$G$981,$A34)</f>
        <v>0</v>
      </c>
      <c r="H35" s="57">
        <f>SUMIFS(Regnskap!$F$11:$F$977,Regnskap!$A$11:$A$977,G$24,Regnskap!$G$11:$G$977,$A35)</f>
        <v>0</v>
      </c>
      <c r="I35" s="58">
        <f>SUMIFS('Spesifisert budsjett'!$F$11:$F$981,'Spesifisert budsjett'!$A$11:$A$981,I$24,'Spesifisert budsjett'!$G$11:$G$981,$A34)</f>
        <v>0</v>
      </c>
      <c r="J35" s="57">
        <f>SUMIFS(Regnskap!$F$11:$F$977,Regnskap!$A$11:$A$977,I$24,Regnskap!$G$11:$G$977,$A35)</f>
        <v>0</v>
      </c>
      <c r="K35" s="58">
        <f>SUMIFS('Spesifisert budsjett'!$F$11:$F$981,'Spesifisert budsjett'!$A$11:$A$981,K$24,'Spesifisert budsjett'!$G$11:$G$981,$A34)</f>
        <v>0</v>
      </c>
      <c r="L35" s="57">
        <f>SUMIFS(Regnskap!$F$11:$F$977,Regnskap!$A$11:$A$977,K$24,Regnskap!$G$11:$G$977,$A35)</f>
        <v>0</v>
      </c>
      <c r="M35" s="58">
        <f>SUMIFS('Spesifisert budsjett'!$F$11:$F$981,'Spesifisert budsjett'!$A$11:$A$981,M$24,'Spesifisert budsjett'!$G$11:$G$981,$A34)</f>
        <v>0</v>
      </c>
      <c r="N35" s="57">
        <f>SUMIFS(Regnskap!$F$11:$F$977,Regnskap!$A$11:$A$977,M$24,Regnskap!$G$11:$G$977,$A35)</f>
        <v>0</v>
      </c>
      <c r="O35" s="58">
        <f>SUMIFS('Spesifisert budsjett'!$F$11:$F$981,'Spesifisert budsjett'!$A$11:$A$981,O$24,'Spesifisert budsjett'!$G$11:$G$981,$A34)</f>
        <v>0</v>
      </c>
      <c r="P35" s="57">
        <f>SUMIFS(Regnskap!$F$11:$F$977,Regnskap!$A$11:$A$977,O$24,Regnskap!$G$11:$G$977,$A35)</f>
        <v>0</v>
      </c>
      <c r="Q35" s="58">
        <f>SUMIFS('Spesifisert budsjett'!$F$11:$F$981,'Spesifisert budsjett'!$A$11:$A$981,Q$24,'Spesifisert budsjett'!$G$11:$G$981,$A34)</f>
        <v>0</v>
      </c>
      <c r="R35" s="57">
        <f>SUMIFS(Regnskap!$F$11:$F$977,Regnskap!$A$11:$A$977,Q$24,Regnskap!$G$11:$G$977,$A35)</f>
        <v>0</v>
      </c>
      <c r="S35" s="58">
        <f>SUMIFS('Spesifisert budsjett'!$F$11:$F$981,'Spesifisert budsjett'!$A$11:$A$981,S$24,'Spesifisert budsjett'!$G$11:$G$981,$A34)</f>
        <v>0</v>
      </c>
      <c r="T35" s="57">
        <f>SUMIFS(Regnskap!$F$11:$F$977,Regnskap!$A$11:$A$977,S$24,Regnskap!$G$11:$G$977,$A35)</f>
        <v>0</v>
      </c>
      <c r="U35" s="58">
        <f>SUMIFS('Spesifisert budsjett'!$F$11:$F$981,'Spesifisert budsjett'!$A$11:$A$981,U$24,'Spesifisert budsjett'!$G$11:$G$981,$A34)</f>
        <v>0</v>
      </c>
      <c r="V35" s="57">
        <f>SUMIFS(Regnskap!$F$11:$F$977,Regnskap!$A$11:$A$977,U$24,Regnskap!$G$11:$G$977,$A35)</f>
        <v>0</v>
      </c>
      <c r="W35" s="58">
        <f>SUMIFS('Spesifisert budsjett'!$F$11:$F$981,'Spesifisert budsjett'!$A$11:$A$981,W$24,'Spesifisert budsjett'!$G$11:$G$981,$A34)</f>
        <v>0</v>
      </c>
      <c r="X35" s="57">
        <f>SUMIFS(Regnskap!$F$11:$F$977,Regnskap!$A$11:$A$977,W$24,Regnskap!$G$11:$G$977,$A35)</f>
        <v>0</v>
      </c>
      <c r="Y35" s="58">
        <f>SUMIFS('Spesifisert budsjett'!$F$11:$F$981,'Spesifisert budsjett'!$A$11:$A$981,Y$24,'Spesifisert budsjett'!$G$11:$G$981,$A34)</f>
        <v>0</v>
      </c>
      <c r="Z35" s="57">
        <f>SUMIFS(Regnskap!$F$11:$F$977,Regnskap!$A$11:$A$977,Y$24,Regnskap!$G$11:$G$977,$A35)</f>
        <v>0</v>
      </c>
      <c r="AA35" s="58">
        <f>SUMIFS('Spesifisert budsjett'!$F$11:$F$981,'Spesifisert budsjett'!$A$11:$A$981,AA$24,'Spesifisert budsjett'!$G$11:$G$981,$A34)</f>
        <v>0</v>
      </c>
      <c r="AB35" s="57">
        <f>SUMIFS(Regnskap!$F$11:$F$977,Regnskap!$A$11:$A$977,AA$24,Regnskap!$G$11:$G$977,$A35)</f>
        <v>0</v>
      </c>
      <c r="AC35" s="4"/>
      <c r="AD35" s="48"/>
      <c r="AE35" s="4"/>
      <c r="AF35" s="4"/>
      <c r="AG35" s="4"/>
      <c r="AH35" s="4"/>
      <c r="AI35" s="4"/>
      <c r="AJ35" s="4"/>
      <c r="AK35" s="4"/>
    </row>
    <row r="36" ht="15.75" customHeight="1">
      <c r="A36" s="42" t="str">
        <f>Kontoplan!D38</f>
        <v>6710 Dommerhonorar</v>
      </c>
      <c r="B36" s="43"/>
      <c r="C36" s="44">
        <f>SUMIFS('Spesifisert budsjett'!$F$11:$F$981,'Spesifisert budsjett'!$G$11:$G$981,$A36)</f>
        <v>0</v>
      </c>
      <c r="D36" s="55">
        <f>SUMIFS(Regnskap!$F$11:$F$977,Regnskap!$G$11:$G$977,$A36)</f>
        <v>0</v>
      </c>
      <c r="E36" s="56">
        <f>SUMIFS('Spesifisert budsjett'!$F$11:$F$981,'Spesifisert budsjett'!$A$11:$A$981,E$24,'Spesifisert budsjett'!$G$11:$G$981,$A36)</f>
        <v>0</v>
      </c>
      <c r="F36" s="57">
        <f>SUMIFS(Regnskap!$F$11:$F$977,Regnskap!$A$11:$A$977,E$24,Regnskap!$G$11:$G$977,$A36)</f>
        <v>0</v>
      </c>
      <c r="G36" s="56">
        <f>SUMIFS('Spesifisert budsjett'!$F$11:$F$981,'Spesifisert budsjett'!$A$11:$A$981,G$24,'Spesifisert budsjett'!$G$11:$G$981,$A36)</f>
        <v>0</v>
      </c>
      <c r="H36" s="57">
        <f>SUMIFS(Regnskap!$F$11:$F$977,Regnskap!$A$11:$A$977,G$24,Regnskap!$G$11:$G$977,$A36)</f>
        <v>0</v>
      </c>
      <c r="I36" s="56">
        <f>SUMIFS('Spesifisert budsjett'!$F$11:$F$981,'Spesifisert budsjett'!$A$11:$A$981,I$24,'Spesifisert budsjett'!$G$11:$G$981,$A36)</f>
        <v>0</v>
      </c>
      <c r="J36" s="57">
        <f>SUMIFS(Regnskap!$F$11:$F$977,Regnskap!$A$11:$A$977,I$24,Regnskap!$G$11:$G$977,$A36)</f>
        <v>0</v>
      </c>
      <c r="K36" s="56">
        <f>SUMIFS('Spesifisert budsjett'!$F$11:$F$981,'Spesifisert budsjett'!$A$11:$A$981,K$24,'Spesifisert budsjett'!$G$11:$G$981,$A36)</f>
        <v>0</v>
      </c>
      <c r="L36" s="57">
        <f>SUMIFS(Regnskap!$F$11:$F$977,Regnskap!$A$11:$A$977,K$24,Regnskap!$G$11:$G$977,$A36)</f>
        <v>0</v>
      </c>
      <c r="M36" s="56">
        <f>SUMIFS('Spesifisert budsjett'!$F$11:$F$981,'Spesifisert budsjett'!$A$11:$A$981,M$24,'Spesifisert budsjett'!$G$11:$G$981,$A36)</f>
        <v>0</v>
      </c>
      <c r="N36" s="57">
        <f>SUMIFS(Regnskap!$F$11:$F$977,Regnskap!$A$11:$A$977,M$24,Regnskap!$G$11:$G$977,$A36)</f>
        <v>0</v>
      </c>
      <c r="O36" s="56">
        <f>SUMIFS('Spesifisert budsjett'!$F$11:$F$981,'Spesifisert budsjett'!$A$11:$A$981,O$24,'Spesifisert budsjett'!$G$11:$G$981,$A36)</f>
        <v>0</v>
      </c>
      <c r="P36" s="57">
        <f>SUMIFS(Regnskap!$F$11:$F$977,Regnskap!$A$11:$A$977,O$24,Regnskap!$G$11:$G$977,$A36)</f>
        <v>0</v>
      </c>
      <c r="Q36" s="56">
        <f>SUMIFS('Spesifisert budsjett'!$F$11:$F$981,'Spesifisert budsjett'!$A$11:$A$981,Q$24,'Spesifisert budsjett'!$G$11:$G$981,$A36)</f>
        <v>0</v>
      </c>
      <c r="R36" s="57">
        <f>SUMIFS(Regnskap!$F$11:$F$977,Regnskap!$A$11:$A$977,Q$24,Regnskap!$G$11:$G$977,$A36)</f>
        <v>0</v>
      </c>
      <c r="S36" s="56">
        <f>SUMIFS('Spesifisert budsjett'!$F$11:$F$981,'Spesifisert budsjett'!$A$11:$A$981,S$24,'Spesifisert budsjett'!$G$11:$G$981,$A36)</f>
        <v>0</v>
      </c>
      <c r="T36" s="57">
        <f>SUMIFS(Regnskap!$F$11:$F$977,Regnskap!$A$11:$A$977,S$24,Regnskap!$G$11:$G$977,$A36)</f>
        <v>0</v>
      </c>
      <c r="U36" s="56">
        <f>SUMIFS('Spesifisert budsjett'!$F$11:$F$981,'Spesifisert budsjett'!$A$11:$A$981,U$24,'Spesifisert budsjett'!$G$11:$G$981,$A36)</f>
        <v>0</v>
      </c>
      <c r="V36" s="57">
        <f>SUMIFS(Regnskap!$F$11:$F$977,Regnskap!$A$11:$A$977,U$24,Regnskap!$G$11:$G$977,$A36)</f>
        <v>0</v>
      </c>
      <c r="W36" s="56">
        <f>SUMIFS('Spesifisert budsjett'!$F$11:$F$981,'Spesifisert budsjett'!$A$11:$A$981,W$24,'Spesifisert budsjett'!$G$11:$G$981,$A36)</f>
        <v>0</v>
      </c>
      <c r="X36" s="57">
        <f>SUMIFS(Regnskap!$F$11:$F$977,Regnskap!$A$11:$A$977,W$24,Regnskap!$G$11:$G$977,$A36)</f>
        <v>0</v>
      </c>
      <c r="Y36" s="56">
        <f>SUMIFS('Spesifisert budsjett'!$F$11:$F$981,'Spesifisert budsjett'!$A$11:$A$981,Y$24,'Spesifisert budsjett'!$G$11:$G$981,$A36)</f>
        <v>0</v>
      </c>
      <c r="Z36" s="57">
        <f>SUMIFS(Regnskap!$F$11:$F$977,Regnskap!$A$11:$A$977,Y$24,Regnskap!$G$11:$G$977,$A36)</f>
        <v>0</v>
      </c>
      <c r="AA36" s="56">
        <f>SUMIFS('Spesifisert budsjett'!$F$11:$F$981,'Spesifisert budsjett'!$A$11:$A$981,AA$24,'Spesifisert budsjett'!$G$11:$G$981,$A36)</f>
        <v>0</v>
      </c>
      <c r="AB36" s="57">
        <f>SUMIFS(Regnskap!$F$11:$F$977,Regnskap!$A$11:$A$977,AA$24,Regnskap!$G$11:$G$977,$A36)</f>
        <v>0</v>
      </c>
      <c r="AC36" s="4"/>
      <c r="AD36" s="48"/>
      <c r="AE36" s="4"/>
      <c r="AF36" s="4"/>
      <c r="AG36" s="4"/>
      <c r="AH36" s="4"/>
      <c r="AI36" s="4"/>
      <c r="AJ36" s="4"/>
      <c r="AK36" s="4"/>
    </row>
    <row r="37" ht="15.75" customHeight="1">
      <c r="A37" s="42" t="str">
        <f>Kontoplan!D39</f>
        <v>6711 Trenerhonorar</v>
      </c>
      <c r="B37" s="43"/>
      <c r="C37" s="44">
        <f>SUMIFS('Spesifisert budsjett'!$F$11:$F$981,'Spesifisert budsjett'!$G$11:$G$981,$A37)</f>
        <v>0</v>
      </c>
      <c r="D37" s="55">
        <f>SUMIFS(Regnskap!$F$11:$F$977,Regnskap!$G$11:$G$977,$A37)</f>
        <v>0</v>
      </c>
      <c r="E37" s="56">
        <f>SUMIFS('Spesifisert budsjett'!$F$11:$F$981,'Spesifisert budsjett'!$A$11:$A$981,E$24,'Spesifisert budsjett'!$G$11:$G$981,$A37)</f>
        <v>0</v>
      </c>
      <c r="F37" s="57">
        <f>SUMIFS(Regnskap!$F$11:$F$977,Regnskap!$A$11:$A$977,E$24,Regnskap!$G$11:$G$977,$A37)</f>
        <v>0</v>
      </c>
      <c r="G37" s="56">
        <f>SUMIFS('Spesifisert budsjett'!$F$11:$F$981,'Spesifisert budsjett'!$A$11:$A$981,G$24,'Spesifisert budsjett'!$G$11:$G$981,$A37)</f>
        <v>0</v>
      </c>
      <c r="H37" s="57">
        <f>SUMIFS(Regnskap!$F$11:$F$977,Regnskap!$A$11:$A$977,G$24,Regnskap!$G$11:$G$977,$A37)</f>
        <v>0</v>
      </c>
      <c r="I37" s="56">
        <f>SUMIFS('Spesifisert budsjett'!$F$11:$F$981,'Spesifisert budsjett'!$A$11:$A$981,I$24,'Spesifisert budsjett'!$G$11:$G$981,$A37)</f>
        <v>0</v>
      </c>
      <c r="J37" s="57">
        <f>SUMIFS(Regnskap!$F$11:$F$977,Regnskap!$A$11:$A$977,I$24,Regnskap!$G$11:$G$977,$A37)</f>
        <v>0</v>
      </c>
      <c r="K37" s="56">
        <f>SUMIFS('Spesifisert budsjett'!$F$11:$F$981,'Spesifisert budsjett'!$A$11:$A$981,K$24,'Spesifisert budsjett'!$G$11:$G$981,$A37)</f>
        <v>0</v>
      </c>
      <c r="L37" s="57">
        <f>SUMIFS(Regnskap!$F$11:$F$977,Regnskap!$A$11:$A$977,K$24,Regnskap!$G$11:$G$977,$A37)</f>
        <v>0</v>
      </c>
      <c r="M37" s="56">
        <f>SUMIFS('Spesifisert budsjett'!$F$11:$F$981,'Spesifisert budsjett'!$A$11:$A$981,M$24,'Spesifisert budsjett'!$G$11:$G$981,$A37)</f>
        <v>0</v>
      </c>
      <c r="N37" s="57">
        <f>SUMIFS(Regnskap!$F$11:$F$977,Regnskap!$A$11:$A$977,M$24,Regnskap!$G$11:$G$977,$A37)</f>
        <v>0</v>
      </c>
      <c r="O37" s="56">
        <f>SUMIFS('Spesifisert budsjett'!$F$11:$F$981,'Spesifisert budsjett'!$A$11:$A$981,O$24,'Spesifisert budsjett'!$G$11:$G$981,$A37)</f>
        <v>0</v>
      </c>
      <c r="P37" s="57">
        <f>SUMIFS(Regnskap!$F$11:$F$977,Regnskap!$A$11:$A$977,O$24,Regnskap!$G$11:$G$977,$A37)</f>
        <v>0</v>
      </c>
      <c r="Q37" s="56">
        <f>SUMIFS('Spesifisert budsjett'!$F$11:$F$981,'Spesifisert budsjett'!$A$11:$A$981,Q$24,'Spesifisert budsjett'!$G$11:$G$981,$A37)</f>
        <v>0</v>
      </c>
      <c r="R37" s="57">
        <f>SUMIFS(Regnskap!$F$11:$F$977,Regnskap!$A$11:$A$977,Q$24,Regnskap!$G$11:$G$977,$A37)</f>
        <v>0</v>
      </c>
      <c r="S37" s="56">
        <f>SUMIFS('Spesifisert budsjett'!$F$11:$F$981,'Spesifisert budsjett'!$A$11:$A$981,S$24,'Spesifisert budsjett'!$G$11:$G$981,$A37)</f>
        <v>0</v>
      </c>
      <c r="T37" s="57">
        <f>SUMIFS(Regnskap!$F$11:$F$977,Regnskap!$A$11:$A$977,S$24,Regnskap!$G$11:$G$977,$A37)</f>
        <v>0</v>
      </c>
      <c r="U37" s="56">
        <f>SUMIFS('Spesifisert budsjett'!$F$11:$F$981,'Spesifisert budsjett'!$A$11:$A$981,U$24,'Spesifisert budsjett'!$G$11:$G$981,$A37)</f>
        <v>0</v>
      </c>
      <c r="V37" s="57">
        <f>SUMIFS(Regnskap!$F$11:$F$977,Regnskap!$A$11:$A$977,U$24,Regnskap!$G$11:$G$977,$A37)</f>
        <v>0</v>
      </c>
      <c r="W37" s="56">
        <f>SUMIFS('Spesifisert budsjett'!$F$11:$F$981,'Spesifisert budsjett'!$A$11:$A$981,W$24,'Spesifisert budsjett'!$G$11:$G$981,$A37)</f>
        <v>0</v>
      </c>
      <c r="X37" s="57">
        <f>SUMIFS(Regnskap!$F$11:$F$977,Regnskap!$A$11:$A$977,W$24,Regnskap!$G$11:$G$977,$A37)</f>
        <v>0</v>
      </c>
      <c r="Y37" s="56">
        <f>SUMIFS('Spesifisert budsjett'!$F$11:$F$981,'Spesifisert budsjett'!$A$11:$A$981,Y$24,'Spesifisert budsjett'!$G$11:$G$981,$A37)</f>
        <v>0</v>
      </c>
      <c r="Z37" s="57">
        <f>SUMIFS(Regnskap!$F$11:$F$977,Regnskap!$A$11:$A$977,Y$24,Regnskap!$G$11:$G$977,$A37)</f>
        <v>0</v>
      </c>
      <c r="AA37" s="56">
        <f>SUMIFS('Spesifisert budsjett'!$F$11:$F$981,'Spesifisert budsjett'!$A$11:$A$981,AA$24,'Spesifisert budsjett'!$G$11:$G$981,$A37)</f>
        <v>0</v>
      </c>
      <c r="AB37" s="57">
        <f>SUMIFS(Regnskap!$F$11:$F$977,Regnskap!$A$11:$A$977,AA$24,Regnskap!$G$11:$G$977,$A37)</f>
        <v>0</v>
      </c>
      <c r="AC37" s="4"/>
      <c r="AD37" s="48"/>
      <c r="AE37" s="4"/>
      <c r="AF37" s="4"/>
      <c r="AG37" s="4"/>
      <c r="AH37" s="4"/>
      <c r="AI37" s="4"/>
      <c r="AJ37" s="4"/>
      <c r="AK37" s="4"/>
    </row>
    <row r="38" ht="15.75" customHeight="1">
      <c r="A38" s="42" t="str">
        <f>Kontoplan!D40</f>
        <v>6810 Datakostnad</v>
      </c>
      <c r="B38" s="43"/>
      <c r="C38" s="44">
        <f>SUMIFS('Spesifisert budsjett'!$F$11:$F$981,'Spesifisert budsjett'!$G$11:$G$981,$A38)</f>
        <v>0</v>
      </c>
      <c r="D38" s="55">
        <f>SUMIFS(Regnskap!$F$11:$F$977,Regnskap!$G$11:$G$977,$A38)</f>
        <v>0</v>
      </c>
      <c r="E38" s="56">
        <f>SUMIFS('Spesifisert budsjett'!$F$11:$F$981,'Spesifisert budsjett'!$A$11:$A$981,E$24,'Spesifisert budsjett'!$G$11:$G$981,$A38)</f>
        <v>0</v>
      </c>
      <c r="F38" s="57">
        <f>SUMIFS(Regnskap!$F$11:$F$977,Regnskap!$A$11:$A$977,E$24,Regnskap!$G$11:$G$977,$A38)</f>
        <v>0</v>
      </c>
      <c r="G38" s="56">
        <f>SUMIFS('Spesifisert budsjett'!$F$11:$F$981,'Spesifisert budsjett'!$A$11:$A$981,G$24,'Spesifisert budsjett'!$G$11:$G$981,$A38)</f>
        <v>0</v>
      </c>
      <c r="H38" s="57">
        <f>SUMIFS(Regnskap!$F$11:$F$977,Regnskap!$A$11:$A$977,G$24,Regnskap!$G$11:$G$977,$A38)</f>
        <v>0</v>
      </c>
      <c r="I38" s="56">
        <f>SUMIFS('Spesifisert budsjett'!$F$11:$F$981,'Spesifisert budsjett'!$A$11:$A$981,I$24,'Spesifisert budsjett'!$G$11:$G$981,$A38)</f>
        <v>0</v>
      </c>
      <c r="J38" s="57">
        <f>SUMIFS(Regnskap!$F$11:$F$977,Regnskap!$A$11:$A$977,I$24,Regnskap!$G$11:$G$977,$A38)</f>
        <v>0</v>
      </c>
      <c r="K38" s="56">
        <f>SUMIFS('Spesifisert budsjett'!$F$11:$F$981,'Spesifisert budsjett'!$A$11:$A$981,K$24,'Spesifisert budsjett'!$G$11:$G$981,$A38)</f>
        <v>0</v>
      </c>
      <c r="L38" s="57">
        <f>SUMIFS(Regnskap!$F$11:$F$977,Regnskap!$A$11:$A$977,K$24,Regnskap!$G$11:$G$977,$A38)</f>
        <v>0</v>
      </c>
      <c r="M38" s="56">
        <f>SUMIFS('Spesifisert budsjett'!$F$11:$F$981,'Spesifisert budsjett'!$A$11:$A$981,M$24,'Spesifisert budsjett'!$G$11:$G$981,$A38)</f>
        <v>0</v>
      </c>
      <c r="N38" s="57">
        <f>SUMIFS(Regnskap!$F$11:$F$977,Regnskap!$A$11:$A$977,M$24,Regnskap!$G$11:$G$977,$A38)</f>
        <v>0</v>
      </c>
      <c r="O38" s="56">
        <f>SUMIFS('Spesifisert budsjett'!$F$11:$F$981,'Spesifisert budsjett'!$A$11:$A$981,O$24,'Spesifisert budsjett'!$G$11:$G$981,$A38)</f>
        <v>0</v>
      </c>
      <c r="P38" s="57">
        <f>SUMIFS(Regnskap!$F$11:$F$977,Regnskap!$A$11:$A$977,O$24,Regnskap!$G$11:$G$977,$A38)</f>
        <v>0</v>
      </c>
      <c r="Q38" s="56">
        <f>SUMIFS('Spesifisert budsjett'!$F$11:$F$981,'Spesifisert budsjett'!$A$11:$A$981,Q$24,'Spesifisert budsjett'!$G$11:$G$981,$A38)</f>
        <v>0</v>
      </c>
      <c r="R38" s="57">
        <f>SUMIFS(Regnskap!$F$11:$F$977,Regnskap!$A$11:$A$977,Q$24,Regnskap!$G$11:$G$977,$A38)</f>
        <v>0</v>
      </c>
      <c r="S38" s="56">
        <f>SUMIFS('Spesifisert budsjett'!$F$11:$F$981,'Spesifisert budsjett'!$A$11:$A$981,S$24,'Spesifisert budsjett'!$G$11:$G$981,$A38)</f>
        <v>0</v>
      </c>
      <c r="T38" s="57">
        <f>SUMIFS(Regnskap!$F$11:$F$977,Regnskap!$A$11:$A$977,S$24,Regnskap!$G$11:$G$977,$A38)</f>
        <v>0</v>
      </c>
      <c r="U38" s="56">
        <f>SUMIFS('Spesifisert budsjett'!$F$11:$F$981,'Spesifisert budsjett'!$A$11:$A$981,U$24,'Spesifisert budsjett'!$G$11:$G$981,$A38)</f>
        <v>0</v>
      </c>
      <c r="V38" s="57">
        <f>SUMIFS(Regnskap!$F$11:$F$977,Regnskap!$A$11:$A$977,U$24,Regnskap!$G$11:$G$977,$A38)</f>
        <v>0</v>
      </c>
      <c r="W38" s="56">
        <f>SUMIFS('Spesifisert budsjett'!$F$11:$F$981,'Spesifisert budsjett'!$A$11:$A$981,W$24,'Spesifisert budsjett'!$G$11:$G$981,$A38)</f>
        <v>0</v>
      </c>
      <c r="X38" s="57">
        <f>SUMIFS(Regnskap!$F$11:$F$977,Regnskap!$A$11:$A$977,W$24,Regnskap!$G$11:$G$977,$A38)</f>
        <v>0</v>
      </c>
      <c r="Y38" s="56">
        <f>SUMIFS('Spesifisert budsjett'!$F$11:$F$981,'Spesifisert budsjett'!$A$11:$A$981,Y$24,'Spesifisert budsjett'!$G$11:$G$981,$A38)</f>
        <v>0</v>
      </c>
      <c r="Z38" s="57">
        <f>SUMIFS(Regnskap!$F$11:$F$977,Regnskap!$A$11:$A$977,Y$24,Regnskap!$G$11:$G$977,$A38)</f>
        <v>0</v>
      </c>
      <c r="AA38" s="56">
        <f>SUMIFS('Spesifisert budsjett'!$F$11:$F$981,'Spesifisert budsjett'!$A$11:$A$981,AA$24,'Spesifisert budsjett'!$G$11:$G$981,$A38)</f>
        <v>0</v>
      </c>
      <c r="AB38" s="57">
        <f>SUMIFS(Regnskap!$F$11:$F$977,Regnskap!$A$11:$A$977,AA$24,Regnskap!$G$11:$G$977,$A38)</f>
        <v>0</v>
      </c>
      <c r="AC38" s="4"/>
      <c r="AD38" s="48"/>
      <c r="AE38" s="4"/>
      <c r="AF38" s="4"/>
      <c r="AG38" s="4"/>
      <c r="AH38" s="4"/>
      <c r="AI38" s="4"/>
      <c r="AJ38" s="4"/>
      <c r="AK38" s="4"/>
    </row>
    <row r="39" ht="15.75" customHeight="1">
      <c r="A39" s="42" t="str">
        <f>Kontoplan!D41</f>
        <v>6860 Møte, kurs, oppdatering o.l</v>
      </c>
      <c r="B39" s="43"/>
      <c r="C39" s="44">
        <f>SUMIFS('Spesifisert budsjett'!$F$11:$F$981,'Spesifisert budsjett'!$G$11:$G$981,$A39)</f>
        <v>0</v>
      </c>
      <c r="D39" s="55">
        <f>SUMIFS(Regnskap!$F$11:$F$977,Regnskap!$G$11:$G$977,$A39)</f>
        <v>0</v>
      </c>
      <c r="E39" s="56">
        <f>SUMIFS('Spesifisert budsjett'!$F$11:$F$981,'Spesifisert budsjett'!$A$11:$A$981,E$24,'Spesifisert budsjett'!$G$11:$G$981,$A39)</f>
        <v>0</v>
      </c>
      <c r="F39" s="57">
        <f>SUMIFS(Regnskap!$F$11:$F$977,Regnskap!$A$11:$A$977,E$24,Regnskap!$G$11:$G$977,$A39)</f>
        <v>0</v>
      </c>
      <c r="G39" s="56">
        <f>SUMIFS('Spesifisert budsjett'!$F$11:$F$981,'Spesifisert budsjett'!$A$11:$A$981,G$24,'Spesifisert budsjett'!$G$11:$G$981,$A39)</f>
        <v>0</v>
      </c>
      <c r="H39" s="57">
        <f>SUMIFS(Regnskap!$F$11:$F$977,Regnskap!$A$11:$A$977,G$24,Regnskap!$G$11:$G$977,$A39)</f>
        <v>0</v>
      </c>
      <c r="I39" s="56">
        <f>SUMIFS('Spesifisert budsjett'!$F$11:$F$981,'Spesifisert budsjett'!$A$11:$A$981,I$24,'Spesifisert budsjett'!$G$11:$G$981,$A39)</f>
        <v>0</v>
      </c>
      <c r="J39" s="57">
        <f>SUMIFS(Regnskap!$F$11:$F$977,Regnskap!$A$11:$A$977,I$24,Regnskap!$G$11:$G$977,$A39)</f>
        <v>0</v>
      </c>
      <c r="K39" s="56">
        <f>SUMIFS('Spesifisert budsjett'!$F$11:$F$981,'Spesifisert budsjett'!$A$11:$A$981,K$24,'Spesifisert budsjett'!$G$11:$G$981,$A39)</f>
        <v>0</v>
      </c>
      <c r="L39" s="57">
        <f>SUMIFS(Regnskap!$F$11:$F$977,Regnskap!$A$11:$A$977,K$24,Regnskap!$G$11:$G$977,$A39)</f>
        <v>0</v>
      </c>
      <c r="M39" s="56">
        <f>SUMIFS('Spesifisert budsjett'!$F$11:$F$981,'Spesifisert budsjett'!$A$11:$A$981,M$24,'Spesifisert budsjett'!$G$11:$G$981,$A39)</f>
        <v>0</v>
      </c>
      <c r="N39" s="57">
        <f>SUMIFS(Regnskap!$F$11:$F$977,Regnskap!$A$11:$A$977,M$24,Regnskap!$G$11:$G$977,$A39)</f>
        <v>0</v>
      </c>
      <c r="O39" s="56">
        <f>SUMIFS('Spesifisert budsjett'!$F$11:$F$981,'Spesifisert budsjett'!$A$11:$A$981,O$24,'Spesifisert budsjett'!$G$11:$G$981,$A39)</f>
        <v>0</v>
      </c>
      <c r="P39" s="57">
        <f>SUMIFS(Regnskap!$F$11:$F$977,Regnskap!$A$11:$A$977,O$24,Regnskap!$G$11:$G$977,$A39)</f>
        <v>0</v>
      </c>
      <c r="Q39" s="56">
        <f>SUMIFS('Spesifisert budsjett'!$F$11:$F$981,'Spesifisert budsjett'!$A$11:$A$981,Q$24,'Spesifisert budsjett'!$G$11:$G$981,$A39)</f>
        <v>0</v>
      </c>
      <c r="R39" s="57">
        <f>SUMIFS(Regnskap!$F$11:$F$977,Regnskap!$A$11:$A$977,Q$24,Regnskap!$G$11:$G$977,$A39)</f>
        <v>0</v>
      </c>
      <c r="S39" s="56">
        <f>SUMIFS('Spesifisert budsjett'!$F$11:$F$981,'Spesifisert budsjett'!$A$11:$A$981,S$24,'Spesifisert budsjett'!$G$11:$G$981,$A39)</f>
        <v>0</v>
      </c>
      <c r="T39" s="57">
        <f>SUMIFS(Regnskap!$F$11:$F$977,Regnskap!$A$11:$A$977,S$24,Regnskap!$G$11:$G$977,$A39)</f>
        <v>0</v>
      </c>
      <c r="U39" s="56">
        <f>SUMIFS('Spesifisert budsjett'!$F$11:$F$981,'Spesifisert budsjett'!$A$11:$A$981,U$24,'Spesifisert budsjett'!$G$11:$G$981,$A39)</f>
        <v>0</v>
      </c>
      <c r="V39" s="57">
        <f>SUMIFS(Regnskap!$F$11:$F$977,Regnskap!$A$11:$A$977,U$24,Regnskap!$G$11:$G$977,$A39)</f>
        <v>0</v>
      </c>
      <c r="W39" s="56">
        <f>SUMIFS('Spesifisert budsjett'!$F$11:$F$981,'Spesifisert budsjett'!$A$11:$A$981,W$24,'Spesifisert budsjett'!$G$11:$G$981,$A39)</f>
        <v>0</v>
      </c>
      <c r="X39" s="57">
        <f>SUMIFS(Regnskap!$F$11:$F$977,Regnskap!$A$11:$A$977,W$24,Regnskap!$G$11:$G$977,$A39)</f>
        <v>0</v>
      </c>
      <c r="Y39" s="56">
        <f>SUMIFS('Spesifisert budsjett'!$F$11:$F$981,'Spesifisert budsjett'!$A$11:$A$981,Y$24,'Spesifisert budsjett'!$G$11:$G$981,$A39)</f>
        <v>0</v>
      </c>
      <c r="Z39" s="57">
        <f>SUMIFS(Regnskap!$F$11:$F$977,Regnskap!$A$11:$A$977,Y$24,Regnskap!$G$11:$G$977,$A39)</f>
        <v>0</v>
      </c>
      <c r="AA39" s="56">
        <f>SUMIFS('Spesifisert budsjett'!$F$11:$F$981,'Spesifisert budsjett'!$A$11:$A$981,AA$24,'Spesifisert budsjett'!$G$11:$G$981,$A39)</f>
        <v>0</v>
      </c>
      <c r="AB39" s="57">
        <f>SUMIFS(Regnskap!$F$11:$F$977,Regnskap!$A$11:$A$977,AA$24,Regnskap!$G$11:$G$977,$A39)</f>
        <v>0</v>
      </c>
      <c r="AC39" s="4"/>
      <c r="AD39" s="48"/>
      <c r="AE39" s="4"/>
      <c r="AF39" s="4"/>
      <c r="AG39" s="4"/>
      <c r="AH39" s="4"/>
      <c r="AI39" s="4"/>
      <c r="AJ39" s="4"/>
      <c r="AK39" s="4"/>
    </row>
    <row r="40" ht="15.75" customHeight="1">
      <c r="A40" s="42" t="s">
        <v>72</v>
      </c>
      <c r="B40" s="43"/>
      <c r="C40" s="58">
        <f>SUMIFS('Spesifisert budsjett'!$F$11:$F$981,'Spesifisert budsjett'!$G$11:$G$981,$A40)</f>
        <v>0</v>
      </c>
      <c r="D40" s="55">
        <f>SUMIFS(Regnskap!$F$11:$F$977,Regnskap!$G$11:$G$977,$A40)</f>
        <v>0</v>
      </c>
      <c r="E40" s="58">
        <f>SUMIFS('Spesifisert budsjett'!$F$11:$F$981,'Spesifisert budsjett'!$A$11:$A$981,E$24,'Spesifisert budsjett'!$G$11:$G$981,$A40)</f>
        <v>0</v>
      </c>
      <c r="F40" s="57">
        <f>SUMIFS(Regnskap!$F$11:$F$977,Regnskap!$A$11:$A$977,E$24,Regnskap!$G$11:$G$977,$A40)</f>
        <v>0</v>
      </c>
      <c r="G40" s="58">
        <f>SUMIFS('Spesifisert budsjett'!$F$11:$F$981,'Spesifisert budsjett'!$A$11:$A$981,G$24,'Spesifisert budsjett'!$G$11:$G$981,$A40)</f>
        <v>0</v>
      </c>
      <c r="H40" s="57">
        <f>SUMIFS(Regnskap!$F$11:$F$977,Regnskap!$A$11:$A$977,G$24,Regnskap!$G$11:$G$977,$A40)</f>
        <v>0</v>
      </c>
      <c r="I40" s="58">
        <f>SUMIFS('Spesifisert budsjett'!$F$11:$F$981,'Spesifisert budsjett'!$A$11:$A$981,I$24,'Spesifisert budsjett'!$G$11:$G$981,$A40)</f>
        <v>0</v>
      </c>
      <c r="J40" s="57">
        <f>SUMIFS(Regnskap!$F$11:$F$977,Regnskap!$A$11:$A$977,I$24,Regnskap!$G$11:$G$977,$A40)</f>
        <v>0</v>
      </c>
      <c r="K40" s="58">
        <f>SUMIFS('Spesifisert budsjett'!$F$11:$F$981,'Spesifisert budsjett'!$A$11:$A$981,K$24,'Spesifisert budsjett'!$G$11:$G$981,$A40)</f>
        <v>0</v>
      </c>
      <c r="L40" s="57">
        <f>SUMIFS(Regnskap!$F$11:$F$977,Regnskap!$A$11:$A$977,K$24,Regnskap!$G$11:$G$977,$A40)</f>
        <v>0</v>
      </c>
      <c r="M40" s="58">
        <f>SUMIFS('Spesifisert budsjett'!$F$11:$F$981,'Spesifisert budsjett'!$A$11:$A$981,M$24,'Spesifisert budsjett'!$G$11:$G$981,$A40)</f>
        <v>0</v>
      </c>
      <c r="N40" s="57">
        <f>SUMIFS(Regnskap!$F$11:$F$977,Regnskap!$A$11:$A$977,M$24,Regnskap!$G$11:$G$977,$A40)</f>
        <v>0</v>
      </c>
      <c r="O40" s="58">
        <f>SUMIFS('Spesifisert budsjett'!$F$11:$F$981,'Spesifisert budsjett'!$A$11:$A$981,O$24,'Spesifisert budsjett'!$G$11:$G$981,$A40)</f>
        <v>0</v>
      </c>
      <c r="P40" s="57">
        <f>SUMIFS(Regnskap!$F$11:$F$977,Regnskap!$A$11:$A$977,O$24,Regnskap!$G$11:$G$977,$A40)</f>
        <v>0</v>
      </c>
      <c r="Q40" s="58">
        <f>SUMIFS('Spesifisert budsjett'!$F$11:$F$981,'Spesifisert budsjett'!$A$11:$A$981,Q$24,'Spesifisert budsjett'!$G$11:$G$981,$A40)</f>
        <v>0</v>
      </c>
      <c r="R40" s="57">
        <f>SUMIFS(Regnskap!$F$11:$F$977,Regnskap!$A$11:$A$977,Q$24,Regnskap!$G$11:$G$977,$A40)</f>
        <v>0</v>
      </c>
      <c r="S40" s="58">
        <f>SUMIFS('Spesifisert budsjett'!$F$11:$F$981,'Spesifisert budsjett'!$A$11:$A$981,S$24,'Spesifisert budsjett'!$G$11:$G$981,$A40)</f>
        <v>0</v>
      </c>
      <c r="T40" s="57">
        <f>SUMIFS(Regnskap!$F$11:$F$977,Regnskap!$A$11:$A$977,S$24,Regnskap!$G$11:$G$977,$A40)</f>
        <v>0</v>
      </c>
      <c r="U40" s="58">
        <f>SUMIFS('Spesifisert budsjett'!$F$11:$F$981,'Spesifisert budsjett'!$A$11:$A$981,U$24,'Spesifisert budsjett'!$G$11:$G$981,$A40)</f>
        <v>0</v>
      </c>
      <c r="V40" s="57">
        <f>SUMIFS(Regnskap!$F$11:$F$977,Regnskap!$A$11:$A$977,U$24,Regnskap!$G$11:$G$977,$A40)</f>
        <v>0</v>
      </c>
      <c r="W40" s="58">
        <f>SUMIFS('Spesifisert budsjett'!$F$11:$F$981,'Spesifisert budsjett'!$A$11:$A$981,W$24,'Spesifisert budsjett'!$G$11:$G$981,$A40)</f>
        <v>0</v>
      </c>
      <c r="X40" s="57">
        <f>SUMIFS(Regnskap!$F$11:$F$977,Regnskap!$A$11:$A$977,W$24,Regnskap!$G$11:$G$977,$A40)</f>
        <v>0</v>
      </c>
      <c r="Y40" s="58">
        <f>SUMIFS('Spesifisert budsjett'!$F$11:$F$981,'Spesifisert budsjett'!$A$11:$A$981,Y$24,'Spesifisert budsjett'!$G$11:$G$981,$A40)</f>
        <v>0</v>
      </c>
      <c r="Z40" s="57">
        <f>SUMIFS(Regnskap!$F$11:$F$977,Regnskap!$A$11:$A$977,Y$24,Regnskap!$G$11:$G$977,$A40)</f>
        <v>0</v>
      </c>
      <c r="AA40" s="58">
        <f>SUMIFS('Spesifisert budsjett'!$F$11:$F$981,'Spesifisert budsjett'!$A$11:$A$981,AA$24,'Spesifisert budsjett'!$G$11:$G$981,$A40)</f>
        <v>0</v>
      </c>
      <c r="AB40" s="57">
        <f>SUMIFS(Regnskap!$F$11:$F$977,Regnskap!$A$11:$A$977,AA$24,Regnskap!$G$11:$G$977,$A40)</f>
        <v>0</v>
      </c>
      <c r="AC40" s="4"/>
      <c r="AD40" s="48"/>
      <c r="AE40" s="4"/>
      <c r="AF40" s="4"/>
      <c r="AG40" s="4"/>
      <c r="AH40" s="4"/>
      <c r="AI40" s="4"/>
      <c r="AJ40" s="4"/>
      <c r="AK40" s="4"/>
    </row>
    <row r="41" ht="15.75" customHeight="1">
      <c r="A41" s="42" t="str">
        <f>Kontoplan!D43</f>
        <v>7101 Bilgodtgjørelse</v>
      </c>
      <c r="B41" s="43"/>
      <c r="C41" s="44">
        <f>SUMIFS('Spesifisert budsjett'!$F$11:$F$981,'Spesifisert budsjett'!$G$11:$G$981,$A41)</f>
        <v>0</v>
      </c>
      <c r="D41" s="55">
        <f>SUMIFS(Regnskap!$F$11:$F$977,Regnskap!$G$11:$G$977,$A41)</f>
        <v>0</v>
      </c>
      <c r="E41" s="56">
        <f>SUMIFS('Spesifisert budsjett'!$F$11:$F$981,'Spesifisert budsjett'!$A$11:$A$981,E$24,'Spesifisert budsjett'!$G$11:$G$981,$A41)</f>
        <v>0</v>
      </c>
      <c r="F41" s="57">
        <f>SUMIFS(Regnskap!$F$11:$F$977,Regnskap!$A$11:$A$977,E$24,Regnskap!$G$11:$G$977,$A41)</f>
        <v>0</v>
      </c>
      <c r="G41" s="56">
        <f>SUMIFS('Spesifisert budsjett'!$F$11:$F$981,'Spesifisert budsjett'!$A$11:$A$981,G$24,'Spesifisert budsjett'!$G$11:$G$981,$A41)</f>
        <v>0</v>
      </c>
      <c r="H41" s="57">
        <f>SUMIFS(Regnskap!$F$11:$F$977,Regnskap!$A$11:$A$977,G$24,Regnskap!$G$11:$G$977,$A41)</f>
        <v>0</v>
      </c>
      <c r="I41" s="56">
        <f>SUMIFS('Spesifisert budsjett'!$F$11:$F$981,'Spesifisert budsjett'!$A$11:$A$981,I$24,'Spesifisert budsjett'!$G$11:$G$981,$A41)</f>
        <v>0</v>
      </c>
      <c r="J41" s="57">
        <f>SUMIFS(Regnskap!$F$11:$F$977,Regnskap!$A$11:$A$977,I$24,Regnskap!$G$11:$G$977,$A41)</f>
        <v>0</v>
      </c>
      <c r="K41" s="56">
        <f>SUMIFS('Spesifisert budsjett'!$F$11:$F$981,'Spesifisert budsjett'!$A$11:$A$981,K$24,'Spesifisert budsjett'!$G$11:$G$981,$A41)</f>
        <v>0</v>
      </c>
      <c r="L41" s="57">
        <f>SUMIFS(Regnskap!$F$11:$F$977,Regnskap!$A$11:$A$977,K$24,Regnskap!$G$11:$G$977,$A41)</f>
        <v>0</v>
      </c>
      <c r="M41" s="56">
        <f>SUMIFS('Spesifisert budsjett'!$F$11:$F$981,'Spesifisert budsjett'!$A$11:$A$981,M$24,'Spesifisert budsjett'!$G$11:$G$981,$A41)</f>
        <v>0</v>
      </c>
      <c r="N41" s="57">
        <f>SUMIFS(Regnskap!$F$11:$F$977,Regnskap!$A$11:$A$977,M$24,Regnskap!$G$11:$G$977,$A41)</f>
        <v>0</v>
      </c>
      <c r="O41" s="56">
        <f>SUMIFS('Spesifisert budsjett'!$F$11:$F$981,'Spesifisert budsjett'!$A$11:$A$981,O$24,'Spesifisert budsjett'!$G$11:$G$981,$A41)</f>
        <v>0</v>
      </c>
      <c r="P41" s="57">
        <f>SUMIFS(Regnskap!$F$11:$F$977,Regnskap!$A$11:$A$977,O$24,Regnskap!$G$11:$G$977,$A41)</f>
        <v>0</v>
      </c>
      <c r="Q41" s="56">
        <f>SUMIFS('Spesifisert budsjett'!$F$11:$F$981,'Spesifisert budsjett'!$A$11:$A$981,Q$24,'Spesifisert budsjett'!$G$11:$G$981,$A41)</f>
        <v>0</v>
      </c>
      <c r="R41" s="57">
        <f>SUMIFS(Regnskap!$F$11:$F$977,Regnskap!$A$11:$A$977,Q$24,Regnskap!$G$11:$G$977,$A41)</f>
        <v>0</v>
      </c>
      <c r="S41" s="56">
        <f>SUMIFS('Spesifisert budsjett'!$F$11:$F$981,'Spesifisert budsjett'!$A$11:$A$981,S$24,'Spesifisert budsjett'!$G$11:$G$981,$A41)</f>
        <v>0</v>
      </c>
      <c r="T41" s="57">
        <f>SUMIFS(Regnskap!$F$11:$F$977,Regnskap!$A$11:$A$977,S$24,Regnskap!$G$11:$G$977,$A41)</f>
        <v>0</v>
      </c>
      <c r="U41" s="56">
        <f>SUMIFS('Spesifisert budsjett'!$F$11:$F$981,'Spesifisert budsjett'!$A$11:$A$981,U$24,'Spesifisert budsjett'!$G$11:$G$981,$A41)</f>
        <v>0</v>
      </c>
      <c r="V41" s="57">
        <f>SUMIFS(Regnskap!$F$11:$F$977,Regnskap!$A$11:$A$977,U$24,Regnskap!$G$11:$G$977,$A41)</f>
        <v>0</v>
      </c>
      <c r="W41" s="56">
        <f>SUMIFS('Spesifisert budsjett'!$F$11:$F$981,'Spesifisert budsjett'!$A$11:$A$981,W$24,'Spesifisert budsjett'!$G$11:$G$981,$A41)</f>
        <v>0</v>
      </c>
      <c r="X41" s="57">
        <f>SUMIFS(Regnskap!$F$11:$F$977,Regnskap!$A$11:$A$977,W$24,Regnskap!$G$11:$G$977,$A41)</f>
        <v>0</v>
      </c>
      <c r="Y41" s="56">
        <f>SUMIFS('Spesifisert budsjett'!$F$11:$F$981,'Spesifisert budsjett'!$A$11:$A$981,Y$24,'Spesifisert budsjett'!$G$11:$G$981,$A41)</f>
        <v>0</v>
      </c>
      <c r="Z41" s="57">
        <f>SUMIFS(Regnskap!$F$11:$F$977,Regnskap!$A$11:$A$977,Y$24,Regnskap!$G$11:$G$977,$A41)</f>
        <v>0</v>
      </c>
      <c r="AA41" s="56">
        <f>SUMIFS('Spesifisert budsjett'!$F$11:$F$981,'Spesifisert budsjett'!$A$11:$A$981,AA$24,'Spesifisert budsjett'!$G$11:$G$981,$A41)</f>
        <v>0</v>
      </c>
      <c r="AB41" s="57">
        <f>SUMIFS(Regnskap!$F$11:$F$977,Regnskap!$A$11:$A$977,AA$24,Regnskap!$G$11:$G$977,$A41)</f>
        <v>0</v>
      </c>
      <c r="AC41" s="4"/>
      <c r="AD41" s="48"/>
      <c r="AE41" s="4"/>
      <c r="AF41" s="4"/>
      <c r="AG41" s="4"/>
      <c r="AH41" s="4"/>
      <c r="AI41" s="4"/>
      <c r="AJ41" s="4"/>
      <c r="AK41" s="4"/>
    </row>
    <row r="42" ht="15.75" customHeight="1">
      <c r="A42" s="42" t="str">
        <f>Kontoplan!D44</f>
        <v>7140 Reisekostnad idrett</v>
      </c>
      <c r="B42" s="43"/>
      <c r="C42" s="44">
        <f>SUMIFS('Spesifisert budsjett'!$F$11:$F$981,'Spesifisert budsjett'!$G$11:$G$981,$A42)</f>
        <v>0</v>
      </c>
      <c r="D42" s="55">
        <f>SUMIFS(Regnskap!$F$11:$F$977,Regnskap!$G$11:$G$977,$A42)</f>
        <v>0</v>
      </c>
      <c r="E42" s="56">
        <f>SUMIFS('Spesifisert budsjett'!$F$11:$F$981,'Spesifisert budsjett'!$A$11:$A$981,E$24,'Spesifisert budsjett'!$G$11:$G$981,$A42)</f>
        <v>0</v>
      </c>
      <c r="F42" s="57">
        <f>SUMIFS(Regnskap!$F$11:$F$977,Regnskap!$A$11:$A$977,E$24,Regnskap!$G$11:$G$977,$A42)</f>
        <v>0</v>
      </c>
      <c r="G42" s="56">
        <f>SUMIFS('Spesifisert budsjett'!$F$11:$F$981,'Spesifisert budsjett'!$A$11:$A$981,G$24,'Spesifisert budsjett'!$G$11:$G$981,$A42)</f>
        <v>0</v>
      </c>
      <c r="H42" s="57">
        <f>SUMIFS(Regnskap!$F$11:$F$977,Regnskap!$A$11:$A$977,G$24,Regnskap!$G$11:$G$977,$A42)</f>
        <v>0</v>
      </c>
      <c r="I42" s="56">
        <f>SUMIFS('Spesifisert budsjett'!$F$11:$F$981,'Spesifisert budsjett'!$A$11:$A$981,I$24,'Spesifisert budsjett'!$G$11:$G$981,$A42)</f>
        <v>0</v>
      </c>
      <c r="J42" s="57">
        <f>SUMIFS(Regnskap!$F$11:$F$977,Regnskap!$A$11:$A$977,I$24,Regnskap!$G$11:$G$977,$A42)</f>
        <v>0</v>
      </c>
      <c r="K42" s="56">
        <f>SUMIFS('Spesifisert budsjett'!$F$11:$F$981,'Spesifisert budsjett'!$A$11:$A$981,K$24,'Spesifisert budsjett'!$G$11:$G$981,$A42)</f>
        <v>0</v>
      </c>
      <c r="L42" s="57">
        <f>SUMIFS(Regnskap!$F$11:$F$977,Regnskap!$A$11:$A$977,K$24,Regnskap!$G$11:$G$977,$A42)</f>
        <v>0</v>
      </c>
      <c r="M42" s="56">
        <f>SUMIFS('Spesifisert budsjett'!$F$11:$F$981,'Spesifisert budsjett'!$A$11:$A$981,M$24,'Spesifisert budsjett'!$G$11:$G$981,$A42)</f>
        <v>0</v>
      </c>
      <c r="N42" s="57">
        <f>SUMIFS(Regnskap!$F$11:$F$977,Regnskap!$A$11:$A$977,M$24,Regnskap!$G$11:$G$977,$A42)</f>
        <v>0</v>
      </c>
      <c r="O42" s="56">
        <f>SUMIFS('Spesifisert budsjett'!$F$11:$F$981,'Spesifisert budsjett'!$A$11:$A$981,O$24,'Spesifisert budsjett'!$G$11:$G$981,$A42)</f>
        <v>0</v>
      </c>
      <c r="P42" s="57">
        <f>SUMIFS(Regnskap!$F$11:$F$977,Regnskap!$A$11:$A$977,O$24,Regnskap!$G$11:$G$977,$A42)</f>
        <v>0</v>
      </c>
      <c r="Q42" s="56">
        <f>SUMIFS('Spesifisert budsjett'!$F$11:$F$981,'Spesifisert budsjett'!$A$11:$A$981,Q$24,'Spesifisert budsjett'!$G$11:$G$981,$A42)</f>
        <v>0</v>
      </c>
      <c r="R42" s="57">
        <f>SUMIFS(Regnskap!$F$11:$F$977,Regnskap!$A$11:$A$977,Q$24,Regnskap!$G$11:$G$977,$A42)</f>
        <v>0</v>
      </c>
      <c r="S42" s="56">
        <f>SUMIFS('Spesifisert budsjett'!$F$11:$F$981,'Spesifisert budsjett'!$A$11:$A$981,S$24,'Spesifisert budsjett'!$G$11:$G$981,$A42)</f>
        <v>0</v>
      </c>
      <c r="T42" s="57">
        <f>SUMIFS(Regnskap!$F$11:$F$977,Regnskap!$A$11:$A$977,S$24,Regnskap!$G$11:$G$977,$A42)</f>
        <v>0</v>
      </c>
      <c r="U42" s="56">
        <f>SUMIFS('Spesifisert budsjett'!$F$11:$F$981,'Spesifisert budsjett'!$A$11:$A$981,U$24,'Spesifisert budsjett'!$G$11:$G$981,$A42)</f>
        <v>0</v>
      </c>
      <c r="V42" s="57">
        <f>SUMIFS(Regnskap!$F$11:$F$977,Regnskap!$A$11:$A$977,U$24,Regnskap!$G$11:$G$977,$A42)</f>
        <v>0</v>
      </c>
      <c r="W42" s="56">
        <f>SUMIFS('Spesifisert budsjett'!$F$11:$F$981,'Spesifisert budsjett'!$A$11:$A$981,W$24,'Spesifisert budsjett'!$G$11:$G$981,$A42)</f>
        <v>0</v>
      </c>
      <c r="X42" s="57">
        <f>SUMIFS(Regnskap!$F$11:$F$977,Regnskap!$A$11:$A$977,W$24,Regnskap!$G$11:$G$977,$A42)</f>
        <v>0</v>
      </c>
      <c r="Y42" s="56">
        <f>SUMIFS('Spesifisert budsjett'!$F$11:$F$981,'Spesifisert budsjett'!$A$11:$A$981,Y$24,'Spesifisert budsjett'!$G$11:$G$981,$A42)</f>
        <v>0</v>
      </c>
      <c r="Z42" s="57">
        <f>SUMIFS(Regnskap!$F$11:$F$977,Regnskap!$A$11:$A$977,Y$24,Regnskap!$G$11:$G$977,$A42)</f>
        <v>0</v>
      </c>
      <c r="AA42" s="56">
        <f>SUMIFS('Spesifisert budsjett'!$F$11:$F$981,'Spesifisert budsjett'!$A$11:$A$981,AA$24,'Spesifisert budsjett'!$G$11:$G$981,$A42)</f>
        <v>0</v>
      </c>
      <c r="AB42" s="57">
        <f>SUMIFS(Regnskap!$F$11:$F$977,Regnskap!$A$11:$A$977,AA$24,Regnskap!$G$11:$G$977,$A42)</f>
        <v>0</v>
      </c>
      <c r="AC42" s="4"/>
      <c r="AD42" s="48"/>
      <c r="AE42" s="4"/>
      <c r="AF42" s="4"/>
      <c r="AG42" s="4"/>
      <c r="AH42" s="4"/>
      <c r="AI42" s="4"/>
      <c r="AJ42" s="4"/>
      <c r="AK42" s="4"/>
    </row>
    <row r="43" ht="15.75" customHeight="1">
      <c r="A43" s="42" t="s">
        <v>73</v>
      </c>
      <c r="B43" s="43"/>
      <c r="C43" s="58">
        <f>SUMIFS('Spesifisert budsjett'!$F$11:$F$981,'Spesifisert budsjett'!$G$11:$G$981,$A43)</f>
        <v>0</v>
      </c>
      <c r="D43" s="55">
        <f>SUMIFS(Regnskap!$F$11:$F$977,Regnskap!$G$11:$G$977,$A43)</f>
        <v>0</v>
      </c>
      <c r="E43" s="56">
        <f>SUMIFS('Spesifisert budsjett'!$F$11:$F$981,'Spesifisert budsjett'!$A$11:$A$981,E$24,'Spesifisert budsjett'!$G$11:$G$981,$A43)</f>
        <v>0</v>
      </c>
      <c r="F43" s="57">
        <f>SUMIFS(Regnskap!$F$11:$F$977,Regnskap!$A$11:$A$977,E$24,Regnskap!$G$11:$G$977,$A43)</f>
        <v>0</v>
      </c>
      <c r="G43" s="56">
        <f>SUMIFS('Spesifisert budsjett'!$F$11:$F$981,'Spesifisert budsjett'!$A$11:$A$981,G$24,'Spesifisert budsjett'!$G$11:$G$981,$A43)</f>
        <v>0</v>
      </c>
      <c r="H43" s="57">
        <f>SUMIFS(Regnskap!$F$11:$F$977,Regnskap!$A$11:$A$977,G$24,Regnskap!$G$11:$G$977,$A43)</f>
        <v>0</v>
      </c>
      <c r="I43" s="56">
        <f>SUMIFS('Spesifisert budsjett'!$F$11:$F$981,'Spesifisert budsjett'!$A$11:$A$981,I$24,'Spesifisert budsjett'!$G$11:$G$981,$A43)</f>
        <v>0</v>
      </c>
      <c r="J43" s="57">
        <f>SUMIFS(Regnskap!$F$11:$F$977,Regnskap!$A$11:$A$977,I$24,Regnskap!$G$11:$G$977,$A43)</f>
        <v>0</v>
      </c>
      <c r="K43" s="56">
        <f>SUMIFS('Spesifisert budsjett'!$F$11:$F$981,'Spesifisert budsjett'!$A$11:$A$981,K$24,'Spesifisert budsjett'!$G$11:$G$981,$A43)</f>
        <v>0</v>
      </c>
      <c r="L43" s="57">
        <f>SUMIFS(Regnskap!$F$11:$F$977,Regnskap!$A$11:$A$977,K$24,Regnskap!$G$11:$G$977,$A43)</f>
        <v>0</v>
      </c>
      <c r="M43" s="56">
        <f>SUMIFS('Spesifisert budsjett'!$F$11:$F$981,'Spesifisert budsjett'!$A$11:$A$981,M$24,'Spesifisert budsjett'!$G$11:$G$981,$A43)</f>
        <v>0</v>
      </c>
      <c r="N43" s="57">
        <f>SUMIFS(Regnskap!$F$11:$F$977,Regnskap!$A$11:$A$977,M$24,Regnskap!$G$11:$G$977,$A43)</f>
        <v>0</v>
      </c>
      <c r="O43" s="56">
        <f>SUMIFS('Spesifisert budsjett'!$F$11:$F$981,'Spesifisert budsjett'!$A$11:$A$981,O$24,'Spesifisert budsjett'!$G$11:$G$981,$A43)</f>
        <v>0</v>
      </c>
      <c r="P43" s="57">
        <f>SUMIFS(Regnskap!$F$11:$F$977,Regnskap!$A$11:$A$977,O$24,Regnskap!$G$11:$G$977,$A43)</f>
        <v>0</v>
      </c>
      <c r="Q43" s="56">
        <f>SUMIFS('Spesifisert budsjett'!$F$11:$F$981,'Spesifisert budsjett'!$A$11:$A$981,Q$24,'Spesifisert budsjett'!$G$11:$G$981,$A43)</f>
        <v>0</v>
      </c>
      <c r="R43" s="57">
        <f>SUMIFS(Regnskap!$F$11:$F$977,Regnskap!$A$11:$A$977,Q$24,Regnskap!$G$11:$G$977,$A43)</f>
        <v>0</v>
      </c>
      <c r="S43" s="56">
        <f>SUMIFS('Spesifisert budsjett'!$F$11:$F$981,'Spesifisert budsjett'!$A$11:$A$981,S$24,'Spesifisert budsjett'!$G$11:$G$981,$A43)</f>
        <v>0</v>
      </c>
      <c r="T43" s="57">
        <f>SUMIFS(Regnskap!$F$11:$F$977,Regnskap!$A$11:$A$977,S$24,Regnskap!$G$11:$G$977,$A43)</f>
        <v>0</v>
      </c>
      <c r="U43" s="56">
        <f>SUMIFS('Spesifisert budsjett'!$F$11:$F$981,'Spesifisert budsjett'!$A$11:$A$981,U$24,'Spesifisert budsjett'!$G$11:$G$981,$A43)</f>
        <v>0</v>
      </c>
      <c r="V43" s="57">
        <f>SUMIFS(Regnskap!$F$11:$F$977,Regnskap!$A$11:$A$977,U$24,Regnskap!$G$11:$G$977,$A43)</f>
        <v>0</v>
      </c>
      <c r="W43" s="56">
        <f>SUMIFS('Spesifisert budsjett'!$F$11:$F$981,'Spesifisert budsjett'!$A$11:$A$981,W$24,'Spesifisert budsjett'!$G$11:$G$981,$A43)</f>
        <v>0</v>
      </c>
      <c r="X43" s="57">
        <f>SUMIFS(Regnskap!$F$11:$F$977,Regnskap!$A$11:$A$977,W$24,Regnskap!$G$11:$G$977,$A43)</f>
        <v>0</v>
      </c>
      <c r="Y43" s="56">
        <f>SUMIFS('Spesifisert budsjett'!$F$11:$F$981,'Spesifisert budsjett'!$A$11:$A$981,Y$24,'Spesifisert budsjett'!$G$11:$G$981,$A43)</f>
        <v>0</v>
      </c>
      <c r="Z43" s="57">
        <f>SUMIFS(Regnskap!$F$11:$F$977,Regnskap!$A$11:$A$977,Y$24,Regnskap!$G$11:$G$977,$A43)</f>
        <v>0</v>
      </c>
      <c r="AA43" s="56">
        <f>SUMIFS('Spesifisert budsjett'!$F$11:$F$981,'Spesifisert budsjett'!$A$11:$A$981,AA$24,'Spesifisert budsjett'!$G$11:$G$981,$A43)</f>
        <v>0</v>
      </c>
      <c r="AB43" s="57">
        <f>SUMIFS(Regnskap!$F$11:$F$977,Regnskap!$A$11:$A$977,AA$24,Regnskap!$G$11:$G$977,$A43)</f>
        <v>0</v>
      </c>
      <c r="AC43" s="4"/>
      <c r="AD43" s="48"/>
      <c r="AE43" s="4"/>
      <c r="AF43" s="4"/>
      <c r="AG43" s="4"/>
      <c r="AH43" s="4"/>
      <c r="AI43" s="4"/>
      <c r="AJ43" s="4"/>
      <c r="AK43" s="4"/>
    </row>
    <row r="44" ht="15.75" customHeight="1">
      <c r="A44" s="42" t="str">
        <f>Kontoplan!D48</f>
        <v>7320 Markedsføring</v>
      </c>
      <c r="B44" s="43"/>
      <c r="C44" s="44">
        <f>SUMIFS('Spesifisert budsjett'!$F$11:$F$981,'Spesifisert budsjett'!$G$11:$G$981,$A44)</f>
        <v>0</v>
      </c>
      <c r="D44" s="55">
        <f>SUMIFS(Regnskap!$F$11:$F$977,Regnskap!$G$11:$G$977,$A44)</f>
        <v>0</v>
      </c>
      <c r="E44" s="56">
        <f>SUMIFS('Spesifisert budsjett'!$F$11:$F$981,'Spesifisert budsjett'!$A$11:$A$981,E$24,'Spesifisert budsjett'!$G$11:$G$981,$A44)</f>
        <v>0</v>
      </c>
      <c r="F44" s="57">
        <f>SUMIFS(Regnskap!$F$11:$F$977,Regnskap!$A$11:$A$977,E$24,Regnskap!$G$11:$G$977,$A44)</f>
        <v>0</v>
      </c>
      <c r="G44" s="56">
        <f>SUMIFS('Spesifisert budsjett'!$F$11:$F$981,'Spesifisert budsjett'!$A$11:$A$981,G$24,'Spesifisert budsjett'!$G$11:$G$981,$A44)</f>
        <v>0</v>
      </c>
      <c r="H44" s="57">
        <f>SUMIFS(Regnskap!$F$11:$F$977,Regnskap!$A$11:$A$977,G$24,Regnskap!$G$11:$G$977,$A44)</f>
        <v>0</v>
      </c>
      <c r="I44" s="56">
        <f>SUMIFS('Spesifisert budsjett'!$F$11:$F$981,'Spesifisert budsjett'!$A$11:$A$981,I$24,'Spesifisert budsjett'!$G$11:$G$981,$A44)</f>
        <v>0</v>
      </c>
      <c r="J44" s="57">
        <f>SUMIFS(Regnskap!$F$11:$F$977,Regnskap!$A$11:$A$977,I$24,Regnskap!$G$11:$G$977,$A44)</f>
        <v>0</v>
      </c>
      <c r="K44" s="56">
        <f>SUMIFS('Spesifisert budsjett'!$F$11:$F$981,'Spesifisert budsjett'!$A$11:$A$981,K$24,'Spesifisert budsjett'!$G$11:$G$981,$A44)</f>
        <v>0</v>
      </c>
      <c r="L44" s="57">
        <f>SUMIFS(Regnskap!$F$11:$F$977,Regnskap!$A$11:$A$977,K$24,Regnskap!$G$11:$G$977,$A44)</f>
        <v>0</v>
      </c>
      <c r="M44" s="56">
        <f>SUMIFS('Spesifisert budsjett'!$F$11:$F$981,'Spesifisert budsjett'!$A$11:$A$981,M$24,'Spesifisert budsjett'!$G$11:$G$981,$A44)</f>
        <v>0</v>
      </c>
      <c r="N44" s="57">
        <f>SUMIFS(Regnskap!$F$11:$F$977,Regnskap!$A$11:$A$977,M$24,Regnskap!$G$11:$G$977,$A44)</f>
        <v>0</v>
      </c>
      <c r="O44" s="56">
        <f>SUMIFS('Spesifisert budsjett'!$F$11:$F$981,'Spesifisert budsjett'!$A$11:$A$981,O$24,'Spesifisert budsjett'!$G$11:$G$981,$A44)</f>
        <v>0</v>
      </c>
      <c r="P44" s="57">
        <f>SUMIFS(Regnskap!$F$11:$F$977,Regnskap!$A$11:$A$977,O$24,Regnskap!$G$11:$G$977,$A44)</f>
        <v>0</v>
      </c>
      <c r="Q44" s="56">
        <f>SUMIFS('Spesifisert budsjett'!$F$11:$F$981,'Spesifisert budsjett'!$A$11:$A$981,Q$24,'Spesifisert budsjett'!$G$11:$G$981,$A44)</f>
        <v>0</v>
      </c>
      <c r="R44" s="57">
        <f>SUMIFS(Regnskap!$F$11:$F$977,Regnskap!$A$11:$A$977,Q$24,Regnskap!$G$11:$G$977,$A44)</f>
        <v>0</v>
      </c>
      <c r="S44" s="56">
        <f>SUMIFS('Spesifisert budsjett'!$F$11:$F$981,'Spesifisert budsjett'!$A$11:$A$981,S$24,'Spesifisert budsjett'!$G$11:$G$981,$A44)</f>
        <v>0</v>
      </c>
      <c r="T44" s="57">
        <f>SUMIFS(Regnskap!$F$11:$F$977,Regnskap!$A$11:$A$977,S$24,Regnskap!$G$11:$G$977,$A44)</f>
        <v>0</v>
      </c>
      <c r="U44" s="56">
        <f>SUMIFS('Spesifisert budsjett'!$F$11:$F$981,'Spesifisert budsjett'!$A$11:$A$981,U$24,'Spesifisert budsjett'!$G$11:$G$981,$A44)</f>
        <v>0</v>
      </c>
      <c r="V44" s="57">
        <f>SUMIFS(Regnskap!$F$11:$F$977,Regnskap!$A$11:$A$977,U$24,Regnskap!$G$11:$G$977,$A44)</f>
        <v>0</v>
      </c>
      <c r="W44" s="56">
        <f>SUMIFS('Spesifisert budsjett'!$F$11:$F$981,'Spesifisert budsjett'!$A$11:$A$981,W$24,'Spesifisert budsjett'!$G$11:$G$981,$A44)</f>
        <v>0</v>
      </c>
      <c r="X44" s="57">
        <f>SUMIFS(Regnskap!$F$11:$F$977,Regnskap!$A$11:$A$977,W$24,Regnskap!$G$11:$G$977,$A44)</f>
        <v>0</v>
      </c>
      <c r="Y44" s="56">
        <f>SUMIFS('Spesifisert budsjett'!$F$11:$F$981,'Spesifisert budsjett'!$A$11:$A$981,Y$24,'Spesifisert budsjett'!$G$11:$G$981,$A44)</f>
        <v>0</v>
      </c>
      <c r="Z44" s="57">
        <f>SUMIFS(Regnskap!$F$11:$F$977,Regnskap!$A$11:$A$977,Y$24,Regnskap!$G$11:$G$977,$A44)</f>
        <v>0</v>
      </c>
      <c r="AA44" s="56">
        <f>SUMIFS('Spesifisert budsjett'!$F$11:$F$981,'Spesifisert budsjett'!$A$11:$A$981,AA$24,'Spesifisert budsjett'!$G$11:$G$981,$A44)</f>
        <v>0</v>
      </c>
      <c r="AB44" s="57">
        <f>SUMIFS(Regnskap!$F$11:$F$977,Regnskap!$A$11:$A$977,AA$24,Regnskap!$G$11:$G$977,$A44)</f>
        <v>0</v>
      </c>
      <c r="AC44" s="4"/>
      <c r="AD44" s="48"/>
      <c r="AE44" s="4"/>
      <c r="AF44" s="4"/>
      <c r="AG44" s="4"/>
      <c r="AH44" s="4"/>
      <c r="AI44" s="4"/>
      <c r="AJ44" s="4"/>
      <c r="AK44" s="4"/>
    </row>
    <row r="45" ht="15.75" customHeight="1">
      <c r="A45" s="42" t="s">
        <v>74</v>
      </c>
      <c r="B45" s="43"/>
      <c r="C45" s="44">
        <f>SUMIFS('Spesifisert budsjett'!$F$11:$F$981,'Spesifisert budsjett'!$G$11:$G$981,$A45)</f>
        <v>0</v>
      </c>
      <c r="D45" s="55">
        <f>SUMIFS(Regnskap!$F$11:$F$977,Regnskap!$G$11:$G$977,$A45)</f>
        <v>0</v>
      </c>
      <c r="E45" s="56">
        <f>SUMIFS('Spesifisert budsjett'!$F$11:$F$981,'Spesifisert budsjett'!$A$11:$A$981,E$24,'Spesifisert budsjett'!$G$11:$G$981,$A45)</f>
        <v>0</v>
      </c>
      <c r="F45" s="57">
        <f>SUMIFS(Regnskap!$F$11:$F$977,Regnskap!$A$11:$A$977,E$24,Regnskap!$G$11:$G$977,$A45)</f>
        <v>0</v>
      </c>
      <c r="G45" s="56">
        <f>SUMIFS('Spesifisert budsjett'!$F$11:$F$981,'Spesifisert budsjett'!$A$11:$A$981,G$24,'Spesifisert budsjett'!$G$11:$G$981,$A45)</f>
        <v>0</v>
      </c>
      <c r="H45" s="57">
        <f>SUMIFS(Regnskap!$F$11:$F$977,Regnskap!$A$11:$A$977,G$24,Regnskap!$G$11:$G$977,$A45)</f>
        <v>0</v>
      </c>
      <c r="I45" s="56">
        <f>SUMIFS('Spesifisert budsjett'!$F$11:$F$981,'Spesifisert budsjett'!$A$11:$A$981,I$24,'Spesifisert budsjett'!$G$11:$G$981,$A45)</f>
        <v>0</v>
      </c>
      <c r="J45" s="57">
        <f>SUMIFS(Regnskap!$F$11:$F$977,Regnskap!$A$11:$A$977,I$24,Regnskap!$G$11:$G$977,$A45)</f>
        <v>0</v>
      </c>
      <c r="K45" s="56">
        <f>SUMIFS('Spesifisert budsjett'!$F$11:$F$981,'Spesifisert budsjett'!$A$11:$A$981,K$24,'Spesifisert budsjett'!$G$11:$G$981,$A45)</f>
        <v>0</v>
      </c>
      <c r="L45" s="57">
        <f>SUMIFS(Regnskap!$F$11:$F$977,Regnskap!$A$11:$A$977,K$24,Regnskap!$G$11:$G$977,$A45)</f>
        <v>0</v>
      </c>
      <c r="M45" s="56">
        <f>SUMIFS('Spesifisert budsjett'!$F$11:$F$981,'Spesifisert budsjett'!$A$11:$A$981,M$24,'Spesifisert budsjett'!$G$11:$G$981,$A45)</f>
        <v>0</v>
      </c>
      <c r="N45" s="57">
        <f>SUMIFS(Regnskap!$F$11:$F$977,Regnskap!$A$11:$A$977,M$24,Regnskap!$G$11:$G$977,$A45)</f>
        <v>0</v>
      </c>
      <c r="O45" s="56">
        <f>SUMIFS('Spesifisert budsjett'!$F$11:$F$981,'Spesifisert budsjett'!$A$11:$A$981,O$24,'Spesifisert budsjett'!$G$11:$G$981,$A45)</f>
        <v>0</v>
      </c>
      <c r="P45" s="57">
        <f>SUMIFS(Regnskap!$F$11:$F$977,Regnskap!$A$11:$A$977,O$24,Regnskap!$G$11:$G$977,$A45)</f>
        <v>0</v>
      </c>
      <c r="Q45" s="56">
        <f>SUMIFS('Spesifisert budsjett'!$F$11:$F$981,'Spesifisert budsjett'!$A$11:$A$981,Q$24,'Spesifisert budsjett'!$G$11:$G$981,$A45)</f>
        <v>0</v>
      </c>
      <c r="R45" s="57">
        <f>SUMIFS(Regnskap!$F$11:$F$977,Regnskap!$A$11:$A$977,Q$24,Regnskap!$G$11:$G$977,$A45)</f>
        <v>0</v>
      </c>
      <c r="S45" s="56">
        <f>SUMIFS('Spesifisert budsjett'!$F$11:$F$981,'Spesifisert budsjett'!$A$11:$A$981,S$24,'Spesifisert budsjett'!$G$11:$G$981,$A45)</f>
        <v>0</v>
      </c>
      <c r="T45" s="57">
        <f>SUMIFS(Regnskap!$F$11:$F$977,Regnskap!$A$11:$A$977,S$24,Regnskap!$G$11:$G$977,$A45)</f>
        <v>0</v>
      </c>
      <c r="U45" s="56">
        <f>SUMIFS('Spesifisert budsjett'!$F$11:$F$981,'Spesifisert budsjett'!$A$11:$A$981,U$24,'Spesifisert budsjett'!$G$11:$G$981,$A45)</f>
        <v>0</v>
      </c>
      <c r="V45" s="57">
        <f>SUMIFS(Regnskap!$F$11:$F$977,Regnskap!$A$11:$A$977,U$24,Regnskap!$G$11:$G$977,$A45)</f>
        <v>0</v>
      </c>
      <c r="W45" s="56">
        <f>SUMIFS('Spesifisert budsjett'!$F$11:$F$981,'Spesifisert budsjett'!$A$11:$A$981,W$24,'Spesifisert budsjett'!$G$11:$G$981,$A45)</f>
        <v>0</v>
      </c>
      <c r="X45" s="57">
        <f>SUMIFS(Regnskap!$F$11:$F$977,Regnskap!$A$11:$A$977,W$24,Regnskap!$G$11:$G$977,$A45)</f>
        <v>0</v>
      </c>
      <c r="Y45" s="56">
        <f>SUMIFS('Spesifisert budsjett'!$F$11:$F$981,'Spesifisert budsjett'!$A$11:$A$981,Y$24,'Spesifisert budsjett'!$G$11:$G$981,$A45)</f>
        <v>0</v>
      </c>
      <c r="Z45" s="57">
        <f>SUMIFS(Regnskap!$F$11:$F$977,Regnskap!$A$11:$A$977,Y$24,Regnskap!$G$11:$G$977,$A45)</f>
        <v>0</v>
      </c>
      <c r="AA45" s="56">
        <f>SUMIFS('Spesifisert budsjett'!$F$11:$F$981,'Spesifisert budsjett'!$A$11:$A$981,AA$24,'Spesifisert budsjett'!$G$11:$G$981,$A45)</f>
        <v>0</v>
      </c>
      <c r="AB45" s="57">
        <f>SUMIFS(Regnskap!$F$11:$F$977,Regnskap!$A$11:$A$977,AA$24,Regnskap!$G$11:$G$977,$A45)</f>
        <v>0</v>
      </c>
      <c r="AC45" s="4"/>
      <c r="AD45" s="48"/>
      <c r="AE45" s="4"/>
      <c r="AF45" s="4"/>
      <c r="AG45" s="4"/>
      <c r="AH45" s="4"/>
      <c r="AI45" s="4"/>
      <c r="AJ45" s="4"/>
      <c r="AK45" s="4"/>
    </row>
    <row r="46" ht="15.75" customHeight="1">
      <c r="A46" s="42" t="s">
        <v>23</v>
      </c>
      <c r="B46" s="43"/>
      <c r="C46" s="58">
        <f>SUMIFS('Spesifisert budsjett'!$F$11:$F$981,'Spesifisert budsjett'!$G$11:$G$981,$A46)</f>
        <v>22000</v>
      </c>
      <c r="D46" s="55">
        <f>SUMIFS(Regnskap!$F$11:$F$977,Regnskap!$G$11:$G$977,$A46)</f>
        <v>0</v>
      </c>
      <c r="E46" s="58">
        <f>SUMIFS('Spesifisert budsjett'!$F$11:$F$981,'Spesifisert budsjett'!$A$11:$A$981,E$24,'Spesifisert budsjett'!$G$11:$G$981,$A46)</f>
        <v>0</v>
      </c>
      <c r="F46" s="57">
        <f>SUMIFS(Regnskap!$F$11:$F$977,Regnskap!$A$11:$A$977,E$24,Regnskap!$G$11:$G$977,$A46)</f>
        <v>0</v>
      </c>
      <c r="G46" s="58">
        <f>SUMIFS('Spesifisert budsjett'!$F$11:$F$981,'Spesifisert budsjett'!$A$11:$A$981,G$24,'Spesifisert budsjett'!$G$11:$G$981,$A46)</f>
        <v>0</v>
      </c>
      <c r="H46" s="57">
        <f>SUMIFS(Regnskap!$F$11:$F$977,Regnskap!$A$11:$A$977,G$24,Regnskap!$G$11:$G$977,$A46)</f>
        <v>0</v>
      </c>
      <c r="I46" s="58">
        <f>SUMIFS('Spesifisert budsjett'!$F$11:$F$981,'Spesifisert budsjett'!$A$11:$A$981,I$24,'Spesifisert budsjett'!$G$11:$G$981,$A46)</f>
        <v>0</v>
      </c>
      <c r="J46" s="57">
        <f>SUMIFS(Regnskap!$F$11:$F$977,Regnskap!$A$11:$A$977,I$24,Regnskap!$G$11:$G$977,$A46)</f>
        <v>0</v>
      </c>
      <c r="K46" s="58">
        <f>SUMIFS('Spesifisert budsjett'!$F$11:$F$981,'Spesifisert budsjett'!$A$11:$A$981,K$24,'Spesifisert budsjett'!$G$11:$G$981,$A46)</f>
        <v>5000</v>
      </c>
      <c r="L46" s="57">
        <f>SUMIFS(Regnskap!$F$11:$F$977,Regnskap!$A$11:$A$977,K$24,Regnskap!$G$11:$G$977,$A46)</f>
        <v>0</v>
      </c>
      <c r="M46" s="58">
        <f>SUMIFS('Spesifisert budsjett'!$F$11:$F$981,'Spesifisert budsjett'!$A$11:$A$981,M$24,'Spesifisert budsjett'!$G$11:$G$981,$A46)</f>
        <v>0</v>
      </c>
      <c r="N46" s="57">
        <f>SUMIFS(Regnskap!$F$11:$F$977,Regnskap!$A$11:$A$977,M$24,Regnskap!$G$11:$G$977,$A46)</f>
        <v>0</v>
      </c>
      <c r="O46" s="58">
        <f>SUMIFS('Spesifisert budsjett'!$F$11:$F$981,'Spesifisert budsjett'!$A$11:$A$981,O$24,'Spesifisert budsjett'!$G$11:$G$981,$A46)</f>
        <v>4000</v>
      </c>
      <c r="P46" s="57">
        <f>SUMIFS(Regnskap!$F$11:$F$977,Regnskap!$A$11:$A$977,O$24,Regnskap!$G$11:$G$977,$A46)</f>
        <v>0</v>
      </c>
      <c r="Q46" s="58">
        <f>SUMIFS('Spesifisert budsjett'!$F$11:$F$981,'Spesifisert budsjett'!$A$11:$A$981,Q$24,'Spesifisert budsjett'!$G$11:$G$981,$A46)</f>
        <v>0</v>
      </c>
      <c r="R46" s="57">
        <f>SUMIFS(Regnskap!$F$11:$F$977,Regnskap!$A$11:$A$977,Q$24,Regnskap!$G$11:$G$977,$A46)</f>
        <v>0</v>
      </c>
      <c r="S46" s="58">
        <f>SUMIFS('Spesifisert budsjett'!$F$11:$F$981,'Spesifisert budsjett'!$A$11:$A$981,S$24,'Spesifisert budsjett'!$G$11:$G$981,$A46)</f>
        <v>0</v>
      </c>
      <c r="T46" s="57">
        <f>SUMIFS(Regnskap!$F$11:$F$977,Regnskap!$A$11:$A$977,S$24,Regnskap!$G$11:$G$977,$A46)</f>
        <v>0</v>
      </c>
      <c r="U46" s="58">
        <f>SUMIFS('Spesifisert budsjett'!$F$11:$F$981,'Spesifisert budsjett'!$A$11:$A$981,U$24,'Spesifisert budsjett'!$G$11:$G$981,$A46)</f>
        <v>5000</v>
      </c>
      <c r="V46" s="57">
        <f>SUMIFS(Regnskap!$F$11:$F$977,Regnskap!$A$11:$A$977,U$24,Regnskap!$G$11:$G$977,$A46)</f>
        <v>0</v>
      </c>
      <c r="W46" s="58">
        <f>SUMIFS('Spesifisert budsjett'!$F$11:$F$981,'Spesifisert budsjett'!$A$11:$A$981,W$24,'Spesifisert budsjett'!$G$11:$G$981,$A46)</f>
        <v>0</v>
      </c>
      <c r="X46" s="57">
        <f>SUMIFS(Regnskap!$F$11:$F$977,Regnskap!$A$11:$A$977,W$24,Regnskap!$G$11:$G$977,$A46)</f>
        <v>0</v>
      </c>
      <c r="Y46" s="58">
        <f>SUMIFS('Spesifisert budsjett'!$F$11:$F$981,'Spesifisert budsjett'!$A$11:$A$981,Y$24,'Spesifisert budsjett'!$G$11:$G$981,$A46)</f>
        <v>8000</v>
      </c>
      <c r="Z46" s="57">
        <f>SUMIFS(Regnskap!$F$11:$F$977,Regnskap!$A$11:$A$977,Y$24,Regnskap!$G$11:$G$977,$A46)</f>
        <v>0</v>
      </c>
      <c r="AA46" s="58">
        <f>SUMIFS('Spesifisert budsjett'!$F$11:$F$981,'Spesifisert budsjett'!$A$11:$A$981,AA$24,'Spesifisert budsjett'!$G$11:$G$981,$A46)</f>
        <v>0</v>
      </c>
      <c r="AB46" s="57">
        <f>SUMIFS(Regnskap!$F$11:$F$977,Regnskap!$A$11:$A$977,AA$24,Regnskap!$G$11:$G$977,$A46)</f>
        <v>0</v>
      </c>
      <c r="AC46" s="4"/>
      <c r="AD46" s="48"/>
      <c r="AE46" s="4"/>
      <c r="AF46" s="4"/>
      <c r="AG46" s="4"/>
      <c r="AH46" s="4"/>
      <c r="AI46" s="4"/>
      <c r="AJ46" s="4"/>
      <c r="AK46" s="4"/>
    </row>
    <row r="47" ht="15.75" customHeight="1">
      <c r="A47" s="42" t="str">
        <f>Kontoplan!D49</f>
        <v>7350 Representasjon</v>
      </c>
      <c r="B47" s="43"/>
      <c r="C47" s="44">
        <f>SUMIFS('Spesifisert budsjett'!$F$11:$F$981,'Spesifisert budsjett'!$G$11:$G$981,$A47)</f>
        <v>0</v>
      </c>
      <c r="D47" s="55">
        <f>SUMIFS(Regnskap!$F$11:$F$977,Regnskap!$G$11:$G$977,$A47)</f>
        <v>0</v>
      </c>
      <c r="E47" s="56">
        <f>SUMIFS('Spesifisert budsjett'!$F$11:$F$981,'Spesifisert budsjett'!$A$11:$A$981,E$24,'Spesifisert budsjett'!$G$11:$G$981,$A47)</f>
        <v>0</v>
      </c>
      <c r="F47" s="57">
        <f>SUMIFS(Regnskap!$F$11:$F$977,Regnskap!$A$11:$A$977,E$24,Regnskap!$G$11:$G$977,$A47)</f>
        <v>0</v>
      </c>
      <c r="G47" s="56">
        <f>SUMIFS('Spesifisert budsjett'!$F$11:$F$981,'Spesifisert budsjett'!$A$11:$A$981,G$24,'Spesifisert budsjett'!$G$11:$G$981,$A47)</f>
        <v>0</v>
      </c>
      <c r="H47" s="57">
        <f>SUMIFS(Regnskap!$F$11:$F$977,Regnskap!$A$11:$A$977,G$24,Regnskap!$G$11:$G$977,$A47)</f>
        <v>0</v>
      </c>
      <c r="I47" s="56">
        <f>SUMIFS('Spesifisert budsjett'!$F$11:$F$981,'Spesifisert budsjett'!$A$11:$A$981,I$24,'Spesifisert budsjett'!$G$11:$G$981,$A47)</f>
        <v>0</v>
      </c>
      <c r="J47" s="57">
        <f>SUMIFS(Regnskap!$F$11:$F$977,Regnskap!$A$11:$A$977,I$24,Regnskap!$G$11:$G$977,$A47)</f>
        <v>0</v>
      </c>
      <c r="K47" s="56">
        <f>SUMIFS('Spesifisert budsjett'!$F$11:$F$981,'Spesifisert budsjett'!$A$11:$A$981,K$24,'Spesifisert budsjett'!$G$11:$G$981,$A47)</f>
        <v>0</v>
      </c>
      <c r="L47" s="57">
        <f>SUMIFS(Regnskap!$F$11:$F$977,Regnskap!$A$11:$A$977,K$24,Regnskap!$G$11:$G$977,$A47)</f>
        <v>0</v>
      </c>
      <c r="M47" s="56">
        <f>SUMIFS('Spesifisert budsjett'!$F$11:$F$981,'Spesifisert budsjett'!$A$11:$A$981,M$24,'Spesifisert budsjett'!$G$11:$G$981,$A47)</f>
        <v>0</v>
      </c>
      <c r="N47" s="57">
        <f>SUMIFS(Regnskap!$F$11:$F$977,Regnskap!$A$11:$A$977,M$24,Regnskap!$G$11:$G$977,$A47)</f>
        <v>0</v>
      </c>
      <c r="O47" s="56">
        <f>SUMIFS('Spesifisert budsjett'!$F$11:$F$981,'Spesifisert budsjett'!$A$11:$A$981,O$24,'Spesifisert budsjett'!$G$11:$G$981,$A47)</f>
        <v>0</v>
      </c>
      <c r="P47" s="57">
        <f>SUMIFS(Regnskap!$F$11:$F$977,Regnskap!$A$11:$A$977,O$24,Regnskap!$G$11:$G$977,$A47)</f>
        <v>0</v>
      </c>
      <c r="Q47" s="56">
        <f>SUMIFS('Spesifisert budsjett'!$F$11:$F$981,'Spesifisert budsjett'!$A$11:$A$981,Q$24,'Spesifisert budsjett'!$G$11:$G$981,$A47)</f>
        <v>0</v>
      </c>
      <c r="R47" s="57">
        <f>SUMIFS(Regnskap!$F$11:$F$977,Regnskap!$A$11:$A$977,Q$24,Regnskap!$G$11:$G$977,$A47)</f>
        <v>0</v>
      </c>
      <c r="S47" s="56">
        <f>SUMIFS('Spesifisert budsjett'!$F$11:$F$981,'Spesifisert budsjett'!$A$11:$A$981,S$24,'Spesifisert budsjett'!$G$11:$G$981,$A47)</f>
        <v>0</v>
      </c>
      <c r="T47" s="57">
        <f>SUMIFS(Regnskap!$F$11:$F$977,Regnskap!$A$11:$A$977,S$24,Regnskap!$G$11:$G$977,$A47)</f>
        <v>0</v>
      </c>
      <c r="U47" s="56">
        <f>SUMIFS('Spesifisert budsjett'!$F$11:$F$981,'Spesifisert budsjett'!$A$11:$A$981,U$24,'Spesifisert budsjett'!$G$11:$G$981,$A47)</f>
        <v>0</v>
      </c>
      <c r="V47" s="57">
        <f>SUMIFS(Regnskap!$F$11:$F$977,Regnskap!$A$11:$A$977,U$24,Regnskap!$G$11:$G$977,$A47)</f>
        <v>0</v>
      </c>
      <c r="W47" s="56">
        <f>SUMIFS('Spesifisert budsjett'!$F$11:$F$981,'Spesifisert budsjett'!$A$11:$A$981,W$24,'Spesifisert budsjett'!$G$11:$G$981,$A47)</f>
        <v>0</v>
      </c>
      <c r="X47" s="57">
        <f>SUMIFS(Regnskap!$F$11:$F$977,Regnskap!$A$11:$A$977,W$24,Regnskap!$G$11:$G$977,$A47)</f>
        <v>0</v>
      </c>
      <c r="Y47" s="56">
        <f>SUMIFS('Spesifisert budsjett'!$F$11:$F$981,'Spesifisert budsjett'!$A$11:$A$981,Y$24,'Spesifisert budsjett'!$G$11:$G$981,$A47)</f>
        <v>0</v>
      </c>
      <c r="Z47" s="57">
        <f>SUMIFS(Regnskap!$F$11:$F$977,Regnskap!$A$11:$A$977,Y$24,Regnskap!$G$11:$G$977,$A47)</f>
        <v>0</v>
      </c>
      <c r="AA47" s="56">
        <f>SUMIFS('Spesifisert budsjett'!$F$11:$F$981,'Spesifisert budsjett'!$A$11:$A$981,AA$24,'Spesifisert budsjett'!$G$11:$G$981,$A47)</f>
        <v>0</v>
      </c>
      <c r="AB47" s="57">
        <f>SUMIFS(Regnskap!$F$11:$F$977,Regnskap!$A$11:$A$977,AA$24,Regnskap!$G$11:$G$977,$A47)</f>
        <v>0</v>
      </c>
      <c r="AC47" s="4"/>
      <c r="AD47" s="48"/>
      <c r="AE47" s="4"/>
      <c r="AF47" s="4"/>
      <c r="AG47" s="4"/>
      <c r="AH47" s="4"/>
      <c r="AI47" s="4"/>
      <c r="AJ47" s="4"/>
      <c r="AK47" s="4"/>
    </row>
    <row r="48" ht="15.75" customHeight="1">
      <c r="A48" s="42" t="str">
        <f>Kontoplan!D50</f>
        <v>7401 Bot</v>
      </c>
      <c r="B48" s="43"/>
      <c r="C48" s="44">
        <f>SUMIFS('Spesifisert budsjett'!$F$11:$F$981,'Spesifisert budsjett'!$G$11:$G$981,$A48)</f>
        <v>0</v>
      </c>
      <c r="D48" s="55">
        <f>SUMIFS(Regnskap!$F$11:$F$977,Regnskap!$G$11:$G$977,$A48)</f>
        <v>0</v>
      </c>
      <c r="E48" s="56">
        <f>SUMIFS('Spesifisert budsjett'!$F$11:$F$981,'Spesifisert budsjett'!$A$11:$A$981,E$24,'Spesifisert budsjett'!$G$11:$G$981,$A48)</f>
        <v>0</v>
      </c>
      <c r="F48" s="57">
        <f>SUMIFS(Regnskap!$F$11:$F$977,Regnskap!$A$11:$A$977,E$24,Regnskap!$G$11:$G$977,$A48)</f>
        <v>0</v>
      </c>
      <c r="G48" s="56">
        <f>SUMIFS('Spesifisert budsjett'!$F$11:$F$981,'Spesifisert budsjett'!$A$11:$A$981,G$24,'Spesifisert budsjett'!$G$11:$G$981,$A48)</f>
        <v>0</v>
      </c>
      <c r="H48" s="57">
        <f>SUMIFS(Regnskap!$F$11:$F$977,Regnskap!$A$11:$A$977,G$24,Regnskap!$G$11:$G$977,$A48)</f>
        <v>0</v>
      </c>
      <c r="I48" s="56">
        <f>SUMIFS('Spesifisert budsjett'!$F$11:$F$981,'Spesifisert budsjett'!$A$11:$A$981,I$24,'Spesifisert budsjett'!$G$11:$G$981,$A48)</f>
        <v>0</v>
      </c>
      <c r="J48" s="57">
        <f>SUMIFS(Regnskap!$F$11:$F$977,Regnskap!$A$11:$A$977,I$24,Regnskap!$G$11:$G$977,$A48)</f>
        <v>0</v>
      </c>
      <c r="K48" s="56">
        <f>SUMIFS('Spesifisert budsjett'!$F$11:$F$981,'Spesifisert budsjett'!$A$11:$A$981,K$24,'Spesifisert budsjett'!$G$11:$G$981,$A48)</f>
        <v>0</v>
      </c>
      <c r="L48" s="57">
        <f>SUMIFS(Regnskap!$F$11:$F$977,Regnskap!$A$11:$A$977,K$24,Regnskap!$G$11:$G$977,$A48)</f>
        <v>0</v>
      </c>
      <c r="M48" s="56">
        <f>SUMIFS('Spesifisert budsjett'!$F$11:$F$981,'Spesifisert budsjett'!$A$11:$A$981,M$24,'Spesifisert budsjett'!$G$11:$G$981,$A48)</f>
        <v>0</v>
      </c>
      <c r="N48" s="57">
        <f>SUMIFS(Regnskap!$F$11:$F$977,Regnskap!$A$11:$A$977,M$24,Regnskap!$G$11:$G$977,$A48)</f>
        <v>0</v>
      </c>
      <c r="O48" s="56">
        <f>SUMIFS('Spesifisert budsjett'!$F$11:$F$981,'Spesifisert budsjett'!$A$11:$A$981,O$24,'Spesifisert budsjett'!$G$11:$G$981,$A48)</f>
        <v>0</v>
      </c>
      <c r="P48" s="57">
        <f>SUMIFS(Regnskap!$F$11:$F$977,Regnskap!$A$11:$A$977,O$24,Regnskap!$G$11:$G$977,$A48)</f>
        <v>0</v>
      </c>
      <c r="Q48" s="56">
        <f>SUMIFS('Spesifisert budsjett'!$F$11:$F$981,'Spesifisert budsjett'!$A$11:$A$981,Q$24,'Spesifisert budsjett'!$G$11:$G$981,$A48)</f>
        <v>0</v>
      </c>
      <c r="R48" s="57">
        <f>SUMIFS(Regnskap!$F$11:$F$977,Regnskap!$A$11:$A$977,Q$24,Regnskap!$G$11:$G$977,$A48)</f>
        <v>0</v>
      </c>
      <c r="S48" s="56">
        <f>SUMIFS('Spesifisert budsjett'!$F$11:$F$981,'Spesifisert budsjett'!$A$11:$A$981,S$24,'Spesifisert budsjett'!$G$11:$G$981,$A48)</f>
        <v>0</v>
      </c>
      <c r="T48" s="57">
        <f>SUMIFS(Regnskap!$F$11:$F$977,Regnskap!$A$11:$A$977,S$24,Regnskap!$G$11:$G$977,$A48)</f>
        <v>0</v>
      </c>
      <c r="U48" s="56">
        <f>SUMIFS('Spesifisert budsjett'!$F$11:$F$981,'Spesifisert budsjett'!$A$11:$A$981,U$24,'Spesifisert budsjett'!$G$11:$G$981,$A48)</f>
        <v>0</v>
      </c>
      <c r="V48" s="57">
        <f>SUMIFS(Regnskap!$F$11:$F$977,Regnskap!$A$11:$A$977,U$24,Regnskap!$G$11:$G$977,$A48)</f>
        <v>0</v>
      </c>
      <c r="W48" s="56">
        <f>SUMIFS('Spesifisert budsjett'!$F$11:$F$981,'Spesifisert budsjett'!$A$11:$A$981,W$24,'Spesifisert budsjett'!$G$11:$G$981,$A48)</f>
        <v>0</v>
      </c>
      <c r="X48" s="57">
        <f>SUMIFS(Regnskap!$F$11:$F$977,Regnskap!$A$11:$A$977,W$24,Regnskap!$G$11:$G$977,$A48)</f>
        <v>0</v>
      </c>
      <c r="Y48" s="56">
        <f>SUMIFS('Spesifisert budsjett'!$F$11:$F$981,'Spesifisert budsjett'!$A$11:$A$981,Y$24,'Spesifisert budsjett'!$G$11:$G$981,$A48)</f>
        <v>0</v>
      </c>
      <c r="Z48" s="57">
        <f>SUMIFS(Regnskap!$F$11:$F$977,Regnskap!$A$11:$A$977,Y$24,Regnskap!$G$11:$G$977,$A48)</f>
        <v>0</v>
      </c>
      <c r="AA48" s="56">
        <f>SUMIFS('Spesifisert budsjett'!$F$11:$F$981,'Spesifisert budsjett'!$A$11:$A$981,AA$24,'Spesifisert budsjett'!$G$11:$G$981,$A48)</f>
        <v>0</v>
      </c>
      <c r="AB48" s="57">
        <f>SUMIFS(Regnskap!$F$11:$F$977,Regnskap!$A$11:$A$977,AA$24,Regnskap!$G$11:$G$977,$A48)</f>
        <v>0</v>
      </c>
      <c r="AC48" s="4"/>
      <c r="AD48" s="48"/>
      <c r="AE48" s="4"/>
      <c r="AF48" s="4"/>
      <c r="AG48" s="4"/>
      <c r="AH48" s="4"/>
      <c r="AI48" s="4"/>
      <c r="AJ48" s="4"/>
      <c r="AK48" s="4"/>
    </row>
    <row r="49" ht="15.75" customHeight="1">
      <c r="A49" s="42" t="str">
        <f>Kontoplan!D51</f>
        <v>7410 Kontingent</v>
      </c>
      <c r="B49" s="43"/>
      <c r="C49" s="44">
        <f>SUMIFS('Spesifisert budsjett'!$F$11:$F$981,'Spesifisert budsjett'!$G$11:$G$981,$A49)</f>
        <v>0</v>
      </c>
      <c r="D49" s="55">
        <f>SUMIFS(Regnskap!$F$11:$F$977,Regnskap!$G$11:$G$977,$A49)</f>
        <v>0</v>
      </c>
      <c r="E49" s="56">
        <f>SUMIFS('Spesifisert budsjett'!$F$11:$F$981,'Spesifisert budsjett'!$A$11:$A$981,E$24,'Spesifisert budsjett'!$G$11:$G$981,$A49)</f>
        <v>0</v>
      </c>
      <c r="F49" s="57">
        <f>SUMIFS(Regnskap!$F$11:$F$977,Regnskap!$A$11:$A$977,E$24,Regnskap!$G$11:$G$977,$A49)</f>
        <v>0</v>
      </c>
      <c r="G49" s="56">
        <f>SUMIFS('Spesifisert budsjett'!$F$11:$F$981,'Spesifisert budsjett'!$A$11:$A$981,G$24,'Spesifisert budsjett'!$G$11:$G$981,$A49)</f>
        <v>0</v>
      </c>
      <c r="H49" s="57">
        <f>SUMIFS(Regnskap!$F$11:$F$977,Regnskap!$A$11:$A$977,G$24,Regnskap!$G$11:$G$977,$A49)</f>
        <v>0</v>
      </c>
      <c r="I49" s="56">
        <f>SUMIFS('Spesifisert budsjett'!$F$11:$F$981,'Spesifisert budsjett'!$A$11:$A$981,I$24,'Spesifisert budsjett'!$G$11:$G$981,$A49)</f>
        <v>0</v>
      </c>
      <c r="J49" s="57">
        <f>SUMIFS(Regnskap!$F$11:$F$977,Regnskap!$A$11:$A$977,I$24,Regnskap!$G$11:$G$977,$A49)</f>
        <v>0</v>
      </c>
      <c r="K49" s="56">
        <f>SUMIFS('Spesifisert budsjett'!$F$11:$F$981,'Spesifisert budsjett'!$A$11:$A$981,K$24,'Spesifisert budsjett'!$G$11:$G$981,$A49)</f>
        <v>0</v>
      </c>
      <c r="L49" s="57">
        <f>SUMIFS(Regnskap!$F$11:$F$977,Regnskap!$A$11:$A$977,K$24,Regnskap!$G$11:$G$977,$A49)</f>
        <v>0</v>
      </c>
      <c r="M49" s="56">
        <f>SUMIFS('Spesifisert budsjett'!$F$11:$F$981,'Spesifisert budsjett'!$A$11:$A$981,M$24,'Spesifisert budsjett'!$G$11:$G$981,$A49)</f>
        <v>0</v>
      </c>
      <c r="N49" s="57">
        <f>SUMIFS(Regnskap!$F$11:$F$977,Regnskap!$A$11:$A$977,M$24,Regnskap!$G$11:$G$977,$A49)</f>
        <v>0</v>
      </c>
      <c r="O49" s="56">
        <f>SUMIFS('Spesifisert budsjett'!$F$11:$F$981,'Spesifisert budsjett'!$A$11:$A$981,O$24,'Spesifisert budsjett'!$G$11:$G$981,$A49)</f>
        <v>0</v>
      </c>
      <c r="P49" s="57">
        <f>SUMIFS(Regnskap!$F$11:$F$977,Regnskap!$A$11:$A$977,O$24,Regnskap!$G$11:$G$977,$A49)</f>
        <v>0</v>
      </c>
      <c r="Q49" s="56">
        <f>SUMIFS('Spesifisert budsjett'!$F$11:$F$981,'Spesifisert budsjett'!$A$11:$A$981,Q$24,'Spesifisert budsjett'!$G$11:$G$981,$A49)</f>
        <v>0</v>
      </c>
      <c r="R49" s="57">
        <f>SUMIFS(Regnskap!$F$11:$F$977,Regnskap!$A$11:$A$977,Q$24,Regnskap!$G$11:$G$977,$A49)</f>
        <v>0</v>
      </c>
      <c r="S49" s="56">
        <f>SUMIFS('Spesifisert budsjett'!$F$11:$F$981,'Spesifisert budsjett'!$A$11:$A$981,S$24,'Spesifisert budsjett'!$G$11:$G$981,$A49)</f>
        <v>0</v>
      </c>
      <c r="T49" s="57">
        <f>SUMIFS(Regnskap!$F$11:$F$977,Regnskap!$A$11:$A$977,S$24,Regnskap!$G$11:$G$977,$A49)</f>
        <v>0</v>
      </c>
      <c r="U49" s="56">
        <f>SUMIFS('Spesifisert budsjett'!$F$11:$F$981,'Spesifisert budsjett'!$A$11:$A$981,U$24,'Spesifisert budsjett'!$G$11:$G$981,$A49)</f>
        <v>0</v>
      </c>
      <c r="V49" s="57">
        <f>SUMIFS(Regnskap!$F$11:$F$977,Regnskap!$A$11:$A$977,U$24,Regnskap!$G$11:$G$977,$A49)</f>
        <v>0</v>
      </c>
      <c r="W49" s="56">
        <f>SUMIFS('Spesifisert budsjett'!$F$11:$F$981,'Spesifisert budsjett'!$A$11:$A$981,W$24,'Spesifisert budsjett'!$G$11:$G$981,$A49)</f>
        <v>0</v>
      </c>
      <c r="X49" s="57">
        <f>SUMIFS(Regnskap!$F$11:$F$977,Regnskap!$A$11:$A$977,W$24,Regnskap!$G$11:$G$977,$A49)</f>
        <v>0</v>
      </c>
      <c r="Y49" s="56">
        <f>SUMIFS('Spesifisert budsjett'!$F$11:$F$981,'Spesifisert budsjett'!$A$11:$A$981,Y$24,'Spesifisert budsjett'!$G$11:$G$981,$A49)</f>
        <v>0</v>
      </c>
      <c r="Z49" s="57">
        <f>SUMIFS(Regnskap!$F$11:$F$977,Regnskap!$A$11:$A$977,Y$24,Regnskap!$G$11:$G$977,$A49)</f>
        <v>0</v>
      </c>
      <c r="AA49" s="56">
        <f>SUMIFS('Spesifisert budsjett'!$F$11:$F$981,'Spesifisert budsjett'!$A$11:$A$981,AA$24,'Spesifisert budsjett'!$G$11:$G$981,$A49)</f>
        <v>0</v>
      </c>
      <c r="AB49" s="57">
        <f>SUMIFS(Regnskap!$F$11:$F$977,Regnskap!$A$11:$A$977,AA$24,Regnskap!$G$11:$G$977,$A49)</f>
        <v>0</v>
      </c>
      <c r="AC49" s="4"/>
      <c r="AD49" s="48"/>
      <c r="AE49" s="4"/>
      <c r="AF49" s="4"/>
      <c r="AG49" s="4"/>
      <c r="AH49" s="4"/>
      <c r="AI49" s="4"/>
      <c r="AJ49" s="4"/>
      <c r="AK49" s="4"/>
    </row>
    <row r="50" ht="15.75" customHeight="1">
      <c r="A50" s="42" t="str">
        <f>Kontoplan!D52</f>
        <v>7430 Gave</v>
      </c>
      <c r="B50" s="43"/>
      <c r="C50" s="44">
        <f>SUMIFS('Spesifisert budsjett'!$F$11:$F$981,'Spesifisert budsjett'!$G$11:$G$981,$A50)</f>
        <v>0</v>
      </c>
      <c r="D50" s="55">
        <f>SUMIFS(Regnskap!$F$11:$F$977,Regnskap!$G$11:$G$977,$A50)</f>
        <v>0</v>
      </c>
      <c r="E50" s="56">
        <f>SUMIFS('Spesifisert budsjett'!$F$11:$F$981,'Spesifisert budsjett'!$A$11:$A$981,E$24,'Spesifisert budsjett'!$G$11:$G$981,$A50)</f>
        <v>0</v>
      </c>
      <c r="F50" s="57">
        <f>SUMIFS(Regnskap!$F$11:$F$977,Regnskap!$A$11:$A$977,E$24,Regnskap!$G$11:$G$977,$A50)</f>
        <v>0</v>
      </c>
      <c r="G50" s="56">
        <f>SUMIFS('Spesifisert budsjett'!$F$11:$F$981,'Spesifisert budsjett'!$A$11:$A$981,G$24,'Spesifisert budsjett'!$G$11:$G$981,$A50)</f>
        <v>0</v>
      </c>
      <c r="H50" s="57">
        <f>SUMIFS(Regnskap!$F$11:$F$977,Regnskap!$A$11:$A$977,G$24,Regnskap!$G$11:$G$977,$A50)</f>
        <v>0</v>
      </c>
      <c r="I50" s="56">
        <f>SUMIFS('Spesifisert budsjett'!$F$11:$F$981,'Spesifisert budsjett'!$A$11:$A$981,I$24,'Spesifisert budsjett'!$G$11:$G$981,$A50)</f>
        <v>0</v>
      </c>
      <c r="J50" s="57">
        <f>SUMIFS(Regnskap!$F$11:$F$977,Regnskap!$A$11:$A$977,I$24,Regnskap!$G$11:$G$977,$A50)</f>
        <v>0</v>
      </c>
      <c r="K50" s="56">
        <f>SUMIFS('Spesifisert budsjett'!$F$11:$F$981,'Spesifisert budsjett'!$A$11:$A$981,K$24,'Spesifisert budsjett'!$G$11:$G$981,$A50)</f>
        <v>0</v>
      </c>
      <c r="L50" s="57">
        <f>SUMIFS(Regnskap!$F$11:$F$977,Regnskap!$A$11:$A$977,K$24,Regnskap!$G$11:$G$977,$A50)</f>
        <v>0</v>
      </c>
      <c r="M50" s="56">
        <f>SUMIFS('Spesifisert budsjett'!$F$11:$F$981,'Spesifisert budsjett'!$A$11:$A$981,M$24,'Spesifisert budsjett'!$G$11:$G$981,$A50)</f>
        <v>0</v>
      </c>
      <c r="N50" s="57">
        <f>SUMIFS(Regnskap!$F$11:$F$977,Regnskap!$A$11:$A$977,M$24,Regnskap!$G$11:$G$977,$A50)</f>
        <v>0</v>
      </c>
      <c r="O50" s="56">
        <f>SUMIFS('Spesifisert budsjett'!$F$11:$F$981,'Spesifisert budsjett'!$A$11:$A$981,O$24,'Spesifisert budsjett'!$G$11:$G$981,$A50)</f>
        <v>0</v>
      </c>
      <c r="P50" s="57">
        <f>SUMIFS(Regnskap!$F$11:$F$977,Regnskap!$A$11:$A$977,O$24,Regnskap!$G$11:$G$977,$A50)</f>
        <v>0</v>
      </c>
      <c r="Q50" s="56">
        <f>SUMIFS('Spesifisert budsjett'!$F$11:$F$981,'Spesifisert budsjett'!$A$11:$A$981,Q$24,'Spesifisert budsjett'!$G$11:$G$981,$A50)</f>
        <v>0</v>
      </c>
      <c r="R50" s="57">
        <f>SUMIFS(Regnskap!$F$11:$F$977,Regnskap!$A$11:$A$977,Q$24,Regnskap!$G$11:$G$977,$A50)</f>
        <v>0</v>
      </c>
      <c r="S50" s="56">
        <f>SUMIFS('Spesifisert budsjett'!$F$11:$F$981,'Spesifisert budsjett'!$A$11:$A$981,S$24,'Spesifisert budsjett'!$G$11:$G$981,$A50)</f>
        <v>0</v>
      </c>
      <c r="T50" s="57">
        <f>SUMIFS(Regnskap!$F$11:$F$977,Regnskap!$A$11:$A$977,S$24,Regnskap!$G$11:$G$977,$A50)</f>
        <v>0</v>
      </c>
      <c r="U50" s="56">
        <f>SUMIFS('Spesifisert budsjett'!$F$11:$F$981,'Spesifisert budsjett'!$A$11:$A$981,U$24,'Spesifisert budsjett'!$G$11:$G$981,$A50)</f>
        <v>0</v>
      </c>
      <c r="V50" s="57">
        <f>SUMIFS(Regnskap!$F$11:$F$977,Regnskap!$A$11:$A$977,U$24,Regnskap!$G$11:$G$977,$A50)</f>
        <v>0</v>
      </c>
      <c r="W50" s="56">
        <f>SUMIFS('Spesifisert budsjett'!$F$11:$F$981,'Spesifisert budsjett'!$A$11:$A$981,W$24,'Spesifisert budsjett'!$G$11:$G$981,$A50)</f>
        <v>0</v>
      </c>
      <c r="X50" s="57">
        <f>SUMIFS(Regnskap!$F$11:$F$977,Regnskap!$A$11:$A$977,W$24,Regnskap!$G$11:$G$977,$A50)</f>
        <v>0</v>
      </c>
      <c r="Y50" s="56">
        <f>SUMIFS('Spesifisert budsjett'!$F$11:$F$981,'Spesifisert budsjett'!$A$11:$A$981,Y$24,'Spesifisert budsjett'!$G$11:$G$981,$A50)</f>
        <v>0</v>
      </c>
      <c r="Z50" s="57">
        <f>SUMIFS(Regnskap!$F$11:$F$977,Regnskap!$A$11:$A$977,Y$24,Regnskap!$G$11:$G$977,$A50)</f>
        <v>0</v>
      </c>
      <c r="AA50" s="56">
        <f>SUMIFS('Spesifisert budsjett'!$F$11:$F$981,'Spesifisert budsjett'!$A$11:$A$981,AA$24,'Spesifisert budsjett'!$G$11:$G$981,$A50)</f>
        <v>0</v>
      </c>
      <c r="AB50" s="57">
        <f>SUMIFS(Regnskap!$F$11:$F$977,Regnskap!$A$11:$A$977,AA$24,Regnskap!$G$11:$G$977,$A50)</f>
        <v>0</v>
      </c>
      <c r="AC50" s="4"/>
      <c r="AD50" s="48"/>
      <c r="AE50" s="4"/>
      <c r="AF50" s="4"/>
      <c r="AG50" s="4"/>
      <c r="AH50" s="4"/>
      <c r="AI50" s="4"/>
      <c r="AJ50" s="4"/>
      <c r="AK50" s="4"/>
    </row>
    <row r="51" ht="15.75" customHeight="1">
      <c r="A51" s="42" t="str">
        <f>Kontoplan!D53</f>
        <v>7500 Forsikringspremie</v>
      </c>
      <c r="B51" s="43"/>
      <c r="C51" s="44">
        <f>SUMIFS('Spesifisert budsjett'!$F$11:$F$981,'Spesifisert budsjett'!$G$11:$G$981,$A51)</f>
        <v>0</v>
      </c>
      <c r="D51" s="55">
        <f>SUMIFS(Regnskap!$F$11:$F$977,Regnskap!$G$11:$G$977,$A51)</f>
        <v>0</v>
      </c>
      <c r="E51" s="56">
        <f>SUMIFS('Spesifisert budsjett'!$F$11:$F$981,'Spesifisert budsjett'!$A$11:$A$981,E$24,'Spesifisert budsjett'!$G$11:$G$981,$A51)</f>
        <v>0</v>
      </c>
      <c r="F51" s="57">
        <f>SUMIFS(Regnskap!$F$11:$F$977,Regnskap!$A$11:$A$977,E$24,Regnskap!$G$11:$G$977,$A51)</f>
        <v>0</v>
      </c>
      <c r="G51" s="56">
        <f>SUMIFS('Spesifisert budsjett'!$F$11:$F$981,'Spesifisert budsjett'!$A$11:$A$981,G$24,'Spesifisert budsjett'!$G$11:$G$981,$A51)</f>
        <v>0</v>
      </c>
      <c r="H51" s="57">
        <f>SUMIFS(Regnskap!$F$11:$F$977,Regnskap!$A$11:$A$977,G$24,Regnskap!$G$11:$G$977,$A51)</f>
        <v>0</v>
      </c>
      <c r="I51" s="56">
        <f>SUMIFS('Spesifisert budsjett'!$F$11:$F$981,'Spesifisert budsjett'!$A$11:$A$981,I$24,'Spesifisert budsjett'!$G$11:$G$981,$A51)</f>
        <v>0</v>
      </c>
      <c r="J51" s="57">
        <f>SUMIFS(Regnskap!$F$11:$F$977,Regnskap!$A$11:$A$977,I$24,Regnskap!$G$11:$G$977,$A51)</f>
        <v>0</v>
      </c>
      <c r="K51" s="56">
        <f>SUMIFS('Spesifisert budsjett'!$F$11:$F$981,'Spesifisert budsjett'!$A$11:$A$981,K$24,'Spesifisert budsjett'!$G$11:$G$981,$A51)</f>
        <v>0</v>
      </c>
      <c r="L51" s="57">
        <f>SUMIFS(Regnskap!$F$11:$F$977,Regnskap!$A$11:$A$977,K$24,Regnskap!$G$11:$G$977,$A51)</f>
        <v>0</v>
      </c>
      <c r="M51" s="56">
        <f>SUMIFS('Spesifisert budsjett'!$F$11:$F$981,'Spesifisert budsjett'!$A$11:$A$981,M$24,'Spesifisert budsjett'!$G$11:$G$981,$A51)</f>
        <v>0</v>
      </c>
      <c r="N51" s="57">
        <f>SUMIFS(Regnskap!$F$11:$F$977,Regnskap!$A$11:$A$977,M$24,Regnskap!$G$11:$G$977,$A51)</f>
        <v>0</v>
      </c>
      <c r="O51" s="56">
        <f>SUMIFS('Spesifisert budsjett'!$F$11:$F$981,'Spesifisert budsjett'!$A$11:$A$981,O$24,'Spesifisert budsjett'!$G$11:$G$981,$A51)</f>
        <v>0</v>
      </c>
      <c r="P51" s="57">
        <f>SUMIFS(Regnskap!$F$11:$F$977,Regnskap!$A$11:$A$977,O$24,Regnskap!$G$11:$G$977,$A51)</f>
        <v>0</v>
      </c>
      <c r="Q51" s="56">
        <f>SUMIFS('Spesifisert budsjett'!$F$11:$F$981,'Spesifisert budsjett'!$A$11:$A$981,Q$24,'Spesifisert budsjett'!$G$11:$G$981,$A51)</f>
        <v>0</v>
      </c>
      <c r="R51" s="57">
        <f>SUMIFS(Regnskap!$F$11:$F$977,Regnskap!$A$11:$A$977,Q$24,Regnskap!$G$11:$G$977,$A51)</f>
        <v>0</v>
      </c>
      <c r="S51" s="56">
        <f>SUMIFS('Spesifisert budsjett'!$F$11:$F$981,'Spesifisert budsjett'!$A$11:$A$981,S$24,'Spesifisert budsjett'!$G$11:$G$981,$A51)</f>
        <v>0</v>
      </c>
      <c r="T51" s="57">
        <f>SUMIFS(Regnskap!$F$11:$F$977,Regnskap!$A$11:$A$977,S$24,Regnskap!$G$11:$G$977,$A51)</f>
        <v>0</v>
      </c>
      <c r="U51" s="56">
        <f>SUMIFS('Spesifisert budsjett'!$F$11:$F$981,'Spesifisert budsjett'!$A$11:$A$981,U$24,'Spesifisert budsjett'!$G$11:$G$981,$A51)</f>
        <v>0</v>
      </c>
      <c r="V51" s="57">
        <f>SUMIFS(Regnskap!$F$11:$F$977,Regnskap!$A$11:$A$977,U$24,Regnskap!$G$11:$G$977,$A51)</f>
        <v>0</v>
      </c>
      <c r="W51" s="56">
        <f>SUMIFS('Spesifisert budsjett'!$F$11:$F$981,'Spesifisert budsjett'!$A$11:$A$981,W$24,'Spesifisert budsjett'!$G$11:$G$981,$A51)</f>
        <v>0</v>
      </c>
      <c r="X51" s="57">
        <f>SUMIFS(Regnskap!$F$11:$F$977,Regnskap!$A$11:$A$977,W$24,Regnskap!$G$11:$G$977,$A51)</f>
        <v>0</v>
      </c>
      <c r="Y51" s="56">
        <f>SUMIFS('Spesifisert budsjett'!$F$11:$F$981,'Spesifisert budsjett'!$A$11:$A$981,Y$24,'Spesifisert budsjett'!$G$11:$G$981,$A51)</f>
        <v>0</v>
      </c>
      <c r="Z51" s="57">
        <f>SUMIFS(Regnskap!$F$11:$F$977,Regnskap!$A$11:$A$977,Y$24,Regnskap!$G$11:$G$977,$A51)</f>
        <v>0</v>
      </c>
      <c r="AA51" s="56">
        <f>SUMIFS('Spesifisert budsjett'!$F$11:$F$981,'Spesifisert budsjett'!$A$11:$A$981,AA$24,'Spesifisert budsjett'!$G$11:$G$981,$A51)</f>
        <v>0</v>
      </c>
      <c r="AB51" s="57">
        <f>SUMIFS(Regnskap!$F$11:$F$977,Regnskap!$A$11:$A$977,AA$24,Regnskap!$G$11:$G$977,$A51)</f>
        <v>0</v>
      </c>
      <c r="AC51" s="4"/>
      <c r="AD51" s="48"/>
      <c r="AE51" s="4"/>
      <c r="AF51" s="4"/>
      <c r="AG51" s="4"/>
      <c r="AH51" s="4"/>
      <c r="AI51" s="4"/>
      <c r="AJ51" s="4"/>
      <c r="AK51" s="4"/>
    </row>
    <row r="52" ht="15.75" customHeight="1">
      <c r="A52" s="52" t="s">
        <v>75</v>
      </c>
      <c r="B52" s="53">
        <f t="shared" ref="B52:AA52" si="2">SUM(B25:B51)</f>
        <v>0</v>
      </c>
      <c r="C52" s="53">
        <f t="shared" si="2"/>
        <v>65000</v>
      </c>
      <c r="D52" s="53">
        <f t="shared" si="2"/>
        <v>0</v>
      </c>
      <c r="E52" s="59">
        <f t="shared" si="2"/>
        <v>0</v>
      </c>
      <c r="F52" s="59">
        <f t="shared" si="2"/>
        <v>0</v>
      </c>
      <c r="G52" s="59">
        <f t="shared" si="2"/>
        <v>0</v>
      </c>
      <c r="H52" s="59">
        <f t="shared" si="2"/>
        <v>0</v>
      </c>
      <c r="I52" s="59">
        <f t="shared" si="2"/>
        <v>0</v>
      </c>
      <c r="J52" s="59">
        <f t="shared" si="2"/>
        <v>0</v>
      </c>
      <c r="K52" s="59">
        <f t="shared" si="2"/>
        <v>5000</v>
      </c>
      <c r="L52" s="59">
        <f t="shared" si="2"/>
        <v>0</v>
      </c>
      <c r="M52" s="59">
        <f t="shared" si="2"/>
        <v>20000</v>
      </c>
      <c r="N52" s="59">
        <f t="shared" si="2"/>
        <v>0</v>
      </c>
      <c r="O52" s="59">
        <f t="shared" si="2"/>
        <v>7000</v>
      </c>
      <c r="P52" s="59">
        <f t="shared" si="2"/>
        <v>0</v>
      </c>
      <c r="Q52" s="59">
        <f t="shared" si="2"/>
        <v>0</v>
      </c>
      <c r="R52" s="59">
        <f t="shared" si="2"/>
        <v>0</v>
      </c>
      <c r="S52" s="59">
        <f t="shared" si="2"/>
        <v>0</v>
      </c>
      <c r="T52" s="59">
        <f t="shared" si="2"/>
        <v>0</v>
      </c>
      <c r="U52" s="59">
        <f t="shared" si="2"/>
        <v>25000</v>
      </c>
      <c r="V52" s="59">
        <f t="shared" si="2"/>
        <v>0</v>
      </c>
      <c r="W52" s="59">
        <f t="shared" si="2"/>
        <v>0</v>
      </c>
      <c r="X52" s="59">
        <f t="shared" si="2"/>
        <v>0</v>
      </c>
      <c r="Y52" s="59">
        <f t="shared" si="2"/>
        <v>8000</v>
      </c>
      <c r="Z52" s="59">
        <f t="shared" si="2"/>
        <v>0</v>
      </c>
      <c r="AA52" s="59">
        <f t="shared" si="2"/>
        <v>0</v>
      </c>
      <c r="AB52" s="60"/>
      <c r="AC52" s="61"/>
      <c r="AD52" s="48"/>
      <c r="AE52" s="62"/>
      <c r="AF52" s="63"/>
      <c r="AG52" s="63"/>
      <c r="AH52" s="63"/>
      <c r="AI52" s="63"/>
      <c r="AJ52" s="63"/>
      <c r="AK52" s="64"/>
    </row>
    <row r="53" ht="15.75" customHeight="1">
      <c r="A53" s="65"/>
      <c r="B53" s="66"/>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9"/>
      <c r="AC53" s="70"/>
      <c r="AD53" s="71"/>
      <c r="AE53" s="62"/>
      <c r="AF53" s="63"/>
      <c r="AG53" s="63"/>
      <c r="AH53" s="63"/>
      <c r="AI53" s="63"/>
      <c r="AJ53" s="63"/>
      <c r="AK53" s="64"/>
    </row>
    <row r="54" ht="15.75" customHeight="1">
      <c r="A54" s="72" t="s">
        <v>76</v>
      </c>
      <c r="B54" s="73">
        <f t="shared" ref="B54:AA54" si="3">B20+B52</f>
        <v>0</v>
      </c>
      <c r="C54" s="74">
        <f t="shared" si="3"/>
        <v>6500</v>
      </c>
      <c r="D54" s="74">
        <f t="shared" si="3"/>
        <v>0</v>
      </c>
      <c r="E54" s="75">
        <f t="shared" si="3"/>
        <v>0</v>
      </c>
      <c r="F54" s="75">
        <f t="shared" si="3"/>
        <v>0</v>
      </c>
      <c r="G54" s="75">
        <f t="shared" si="3"/>
        <v>0</v>
      </c>
      <c r="H54" s="75">
        <f t="shared" si="3"/>
        <v>0</v>
      </c>
      <c r="I54" s="75">
        <f t="shared" si="3"/>
        <v>0</v>
      </c>
      <c r="J54" s="75">
        <f t="shared" si="3"/>
        <v>0</v>
      </c>
      <c r="K54" s="75">
        <f t="shared" si="3"/>
        <v>-3000</v>
      </c>
      <c r="L54" s="75">
        <f t="shared" si="3"/>
        <v>0</v>
      </c>
      <c r="M54" s="75">
        <f t="shared" si="3"/>
        <v>3750</v>
      </c>
      <c r="N54" s="75">
        <f t="shared" si="3"/>
        <v>0</v>
      </c>
      <c r="O54" s="75">
        <f t="shared" si="3"/>
        <v>250</v>
      </c>
      <c r="P54" s="75">
        <f t="shared" si="3"/>
        <v>0</v>
      </c>
      <c r="Q54" s="75">
        <f t="shared" si="3"/>
        <v>0</v>
      </c>
      <c r="R54" s="75">
        <f t="shared" si="3"/>
        <v>0</v>
      </c>
      <c r="S54" s="75">
        <f t="shared" si="3"/>
        <v>0</v>
      </c>
      <c r="T54" s="75">
        <f t="shared" si="3"/>
        <v>0</v>
      </c>
      <c r="U54" s="75">
        <f t="shared" si="3"/>
        <v>10000</v>
      </c>
      <c r="V54" s="75">
        <f t="shared" si="3"/>
        <v>0</v>
      </c>
      <c r="W54" s="75">
        <f t="shared" si="3"/>
        <v>0</v>
      </c>
      <c r="X54" s="75">
        <f t="shared" si="3"/>
        <v>0</v>
      </c>
      <c r="Y54" s="75">
        <f t="shared" si="3"/>
        <v>4250</v>
      </c>
      <c r="Z54" s="75">
        <f t="shared" si="3"/>
        <v>0</v>
      </c>
      <c r="AA54" s="75">
        <f t="shared" si="3"/>
        <v>0</v>
      </c>
      <c r="AB54" s="76"/>
      <c r="AC54" s="61"/>
      <c r="AD54" s="48"/>
      <c r="AE54" s="62"/>
      <c r="AF54" s="63"/>
      <c r="AG54" s="63"/>
      <c r="AH54" s="63"/>
      <c r="AI54" s="63"/>
      <c r="AJ54" s="63"/>
      <c r="AK54" s="6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77"/>
      <c r="AD55" s="78"/>
      <c r="AE55" s="63"/>
      <c r="AF55" s="63"/>
      <c r="AG55" s="63"/>
      <c r="AH55" s="63"/>
      <c r="AI55" s="63"/>
      <c r="AJ55" s="63"/>
      <c r="AK55" s="6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79"/>
      <c r="AF56" s="80"/>
      <c r="AG56" s="80"/>
      <c r="AH56" s="80"/>
      <c r="AI56" s="80"/>
      <c r="AJ56" s="80"/>
      <c r="AK56" s="81"/>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row>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26">
    <mergeCell ref="Q5:R5"/>
    <mergeCell ref="S5:T5"/>
    <mergeCell ref="U5:V5"/>
    <mergeCell ref="W5:X5"/>
    <mergeCell ref="Y5:Z5"/>
    <mergeCell ref="AA5:AB5"/>
    <mergeCell ref="A3:AD3"/>
    <mergeCell ref="G5:H5"/>
    <mergeCell ref="I5:J5"/>
    <mergeCell ref="K5:L5"/>
    <mergeCell ref="M5:N5"/>
    <mergeCell ref="O5:P5"/>
    <mergeCell ref="A22:AD22"/>
    <mergeCell ref="Q24:R24"/>
    <mergeCell ref="S24:T24"/>
    <mergeCell ref="U24:V24"/>
    <mergeCell ref="W24:X24"/>
    <mergeCell ref="Y24:Z24"/>
    <mergeCell ref="AA24:AB24"/>
    <mergeCell ref="E5:F5"/>
    <mergeCell ref="E24:F24"/>
    <mergeCell ref="G24:H24"/>
    <mergeCell ref="I24:J24"/>
    <mergeCell ref="K24:L24"/>
    <mergeCell ref="M24:N24"/>
    <mergeCell ref="O24:P24"/>
  </mergeCells>
  <conditionalFormatting sqref="D6:D19 F6:F19 H6:H19 J6:J19 L6:L19 N6:N19 P6:P19 R6:R19 T6:T19 V6:V19 X6:X19 Z6:Z19 AB6:AB19">
    <cfRule type="cellIs" dxfId="2" priority="1" operator="equal">
      <formula>0</formula>
    </cfRule>
  </conditionalFormatting>
  <conditionalFormatting sqref="D6:D19 F6:F19 H6:H19 J6:J19 L6:L19 N6:N19 P6:P19 R6:R19 T6:T19 V6:V19 X6:X19 Z6:Z19 AB6:AB19">
    <cfRule type="cellIs" dxfId="3" priority="2" operator="greaterThan">
      <formula>C6</formula>
    </cfRule>
  </conditionalFormatting>
  <conditionalFormatting sqref="D6:D19 F6:F19 H6:H19 J6:J19 L6:L19 N6:N19 P6:P19 R6:R19 T6:T19 V6:V19 X6:X19 Z6:Z19 AB6:AB19">
    <cfRule type="cellIs" dxfId="4" priority="3" operator="lessThanOrEqual">
      <formula>C6</formula>
    </cfRule>
  </conditionalFormatting>
  <conditionalFormatting sqref="D25:D51 F25:F51 H25:H51 J25:J51 L25:L51 N25:N51 P25:P51 R25:R51 T25:T51 V25:V51 X25:X51 Z25:Z51 AB25:AB52 AB54">
    <cfRule type="cellIs" dxfId="2" priority="4" operator="equal">
      <formula>0</formula>
    </cfRule>
  </conditionalFormatting>
  <conditionalFormatting sqref="D25:D51 F25:F51 H25:H51 J25:J51 L25:L51 N25:N51 P25:P51 R25:R51 T25:T51 V25:V51 X25:X51 Z25:Z51 AB25:AB52 AB54">
    <cfRule type="cellIs" dxfId="3" priority="5" operator="greaterThan">
      <formula>C25</formula>
    </cfRule>
  </conditionalFormatting>
  <conditionalFormatting sqref="D25:D51 F25:F51 H25:H51 J25:J51 L25:L51 N25:N51 P25:P51 R25:R51 T25:T51 V25:V51 X25:X51 Z25:Z51 AB25:AB52 AB54">
    <cfRule type="cellIs" dxfId="4" priority="6" operator="lessThanOrEqual">
      <formula>C25</formula>
    </cfRule>
  </conditionalFormatting>
  <printOptions/>
  <pageMargins bottom="0.75" footer="0.0" header="0.0" left="0.7" right="0.7" top="0.75"/>
  <pageSetup orientation="landscape"/>
  <drawing r:id="rId2"/>
  <legacyDrawing r:id="rId3"/>
  <tableParts count="1">
    <tablePart r:id="rId5"/>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2.0" topLeftCell="A13" activePane="bottomLeft" state="frozen"/>
      <selection activeCell="B14" sqref="B14" pane="bottomLeft"/>
    </sheetView>
  </sheetViews>
  <sheetFormatPr customHeight="1" defaultColWidth="11.22" defaultRowHeight="15.0"/>
  <cols>
    <col customWidth="1" min="1" max="1" width="8.11"/>
    <col customWidth="1" min="2" max="2" width="7.67"/>
    <col customWidth="1" min="3" max="3" width="8.78"/>
    <col customWidth="1" min="4" max="4" width="28.11"/>
    <col customWidth="1" min="5" max="5" width="4.33"/>
    <col customWidth="1" min="6" max="6" width="81.44"/>
    <col customWidth="1" min="7" max="7" width="92.33"/>
    <col customWidth="1" min="8" max="18" width="10.44"/>
    <col customWidth="1" min="19" max="26" width="11.11"/>
  </cols>
  <sheetData>
    <row r="1" ht="15.75" customHeight="1">
      <c r="A1" s="82" t="s">
        <v>77</v>
      </c>
      <c r="B1" s="83"/>
      <c r="C1" s="83"/>
      <c r="D1" s="83"/>
      <c r="E1" s="83"/>
      <c r="F1" s="83"/>
      <c r="G1" s="84"/>
      <c r="H1" s="85"/>
      <c r="I1" s="86"/>
    </row>
    <row r="2" ht="15.75" customHeight="1">
      <c r="A2" s="87"/>
      <c r="G2" s="88"/>
      <c r="H2" s="85"/>
      <c r="I2" s="86"/>
    </row>
    <row r="3" ht="15.75" customHeight="1">
      <c r="A3" s="89"/>
      <c r="B3" s="90"/>
      <c r="C3" s="90"/>
      <c r="D3" s="90"/>
      <c r="E3" s="90"/>
      <c r="F3" s="90"/>
      <c r="G3" s="91"/>
      <c r="H3" s="85"/>
      <c r="I3" s="86"/>
    </row>
    <row r="4" ht="15.75" customHeight="1">
      <c r="A4" s="92"/>
      <c r="B4" s="93"/>
      <c r="C4" s="93"/>
      <c r="D4" s="93"/>
      <c r="E4" s="93"/>
      <c r="F4" s="93"/>
      <c r="G4" s="94"/>
      <c r="H4" s="85"/>
      <c r="I4" s="86"/>
    </row>
    <row r="5" ht="15.75" customHeight="1">
      <c r="A5" s="95" t="s">
        <v>78</v>
      </c>
      <c r="B5" s="96"/>
      <c r="C5" s="96"/>
      <c r="D5" s="96"/>
      <c r="E5" s="96"/>
      <c r="F5" s="96"/>
      <c r="G5" s="97"/>
      <c r="H5" s="85"/>
      <c r="I5" s="86"/>
    </row>
    <row r="6" ht="15.75" customHeight="1">
      <c r="A6" s="95" t="s">
        <v>79</v>
      </c>
      <c r="B6" s="98"/>
      <c r="C6" s="96"/>
      <c r="D6" s="96"/>
      <c r="E6" s="96"/>
      <c r="F6" s="96"/>
      <c r="G6" s="97"/>
      <c r="H6" s="85"/>
      <c r="I6" s="86"/>
    </row>
    <row r="7" ht="15.75" customHeight="1">
      <c r="A7" s="99"/>
      <c r="B7" s="100"/>
      <c r="C7" s="100"/>
      <c r="D7" s="100"/>
      <c r="E7" s="100"/>
      <c r="F7" s="100"/>
      <c r="G7" s="101"/>
      <c r="H7" s="85"/>
      <c r="I7" s="86"/>
    </row>
    <row r="8" ht="15.75" customHeight="1">
      <c r="A8" s="102"/>
      <c r="B8" s="35"/>
      <c r="C8" s="35"/>
      <c r="D8" s="103"/>
      <c r="E8" s="35"/>
      <c r="F8" s="35"/>
      <c r="G8" s="104"/>
      <c r="H8" s="85"/>
      <c r="I8" s="86"/>
    </row>
    <row r="9" ht="15.75" customHeight="1">
      <c r="A9" s="102"/>
      <c r="B9" s="35"/>
      <c r="C9" s="105" t="s">
        <v>80</v>
      </c>
      <c r="D9" s="48"/>
      <c r="E9" s="106"/>
      <c r="F9" s="35"/>
      <c r="G9" s="104"/>
      <c r="H9" s="85"/>
      <c r="I9" s="86"/>
    </row>
    <row r="10" ht="15.75" customHeight="1">
      <c r="A10" s="102"/>
      <c r="B10" s="35"/>
      <c r="C10" s="35"/>
      <c r="D10" s="107"/>
      <c r="E10" s="35"/>
      <c r="F10" s="35"/>
      <c r="G10" s="104"/>
      <c r="H10" s="85"/>
      <c r="I10" s="86"/>
    </row>
    <row r="11" ht="15.75" customHeight="1">
      <c r="A11" s="108"/>
      <c r="B11" s="4"/>
      <c r="C11" s="4"/>
      <c r="D11" s="4"/>
      <c r="E11" s="4"/>
      <c r="F11" s="4"/>
      <c r="G11" s="109"/>
      <c r="H11" s="86"/>
      <c r="I11" s="86"/>
    </row>
    <row r="12" ht="15.75" customHeight="1">
      <c r="A12" s="42" t="s">
        <v>81</v>
      </c>
      <c r="B12" s="42" t="s">
        <v>82</v>
      </c>
      <c r="C12" s="42" t="s">
        <v>83</v>
      </c>
      <c r="D12" s="42" t="s">
        <v>84</v>
      </c>
      <c r="E12" s="42" t="s">
        <v>85</v>
      </c>
      <c r="F12" s="42" t="s">
        <v>86</v>
      </c>
      <c r="G12" s="42" t="s">
        <v>87</v>
      </c>
    </row>
    <row r="13">
      <c r="A13" s="110" t="s">
        <v>88</v>
      </c>
      <c r="B13" s="111">
        <v>1220.0</v>
      </c>
      <c r="C13" s="111" t="s">
        <v>89</v>
      </c>
      <c r="D13" s="111" t="str">
        <f t="shared" ref="D13:D30" si="1">CONCATENATE(B13," ",C13)</f>
        <v>1220 Seilbåt</v>
      </c>
      <c r="E13" s="111"/>
      <c r="F13" s="112" t="s">
        <v>90</v>
      </c>
      <c r="G13" s="113"/>
      <c r="H13" s="114"/>
      <c r="I13" s="114"/>
      <c r="J13" s="114"/>
      <c r="K13" s="114"/>
      <c r="L13" s="114"/>
      <c r="M13" s="114"/>
      <c r="N13" s="114"/>
      <c r="O13" s="114"/>
      <c r="P13" s="114"/>
      <c r="Q13" s="114"/>
      <c r="R13" s="114"/>
      <c r="S13" s="114"/>
      <c r="T13" s="114"/>
      <c r="U13" s="114"/>
      <c r="V13" s="114"/>
      <c r="W13" s="114"/>
      <c r="X13" s="114"/>
      <c r="Y13" s="114"/>
      <c r="Z13" s="114"/>
    </row>
    <row r="14">
      <c r="A14" s="115" t="s">
        <v>88</v>
      </c>
      <c r="B14" s="116">
        <v>3000.0</v>
      </c>
      <c r="C14" s="116" t="s">
        <v>91</v>
      </c>
      <c r="D14" s="116" t="str">
        <f t="shared" si="1"/>
        <v>3000 Salgsinntekt, høy sats</v>
      </c>
      <c r="E14" s="117" t="s">
        <v>92</v>
      </c>
      <c r="F14" s="118" t="s">
        <v>93</v>
      </c>
      <c r="G14" s="117"/>
      <c r="H14" s="114"/>
      <c r="I14" s="114"/>
      <c r="J14" s="114"/>
      <c r="K14" s="114"/>
      <c r="L14" s="114"/>
      <c r="M14" s="114"/>
      <c r="N14" s="114"/>
      <c r="O14" s="114"/>
      <c r="P14" s="114"/>
      <c r="Q14" s="114"/>
      <c r="R14" s="114"/>
      <c r="S14" s="114"/>
      <c r="T14" s="114"/>
      <c r="U14" s="114"/>
      <c r="V14" s="114"/>
      <c r="W14" s="114"/>
      <c r="X14" s="114"/>
      <c r="Y14" s="114"/>
      <c r="Z14" s="114"/>
    </row>
    <row r="15" ht="15.75" customHeight="1">
      <c r="A15" s="110" t="s">
        <v>88</v>
      </c>
      <c r="B15" s="111">
        <v>3009.0</v>
      </c>
      <c r="C15" s="111" t="s">
        <v>94</v>
      </c>
      <c r="D15" s="111" t="str">
        <f t="shared" si="1"/>
        <v>3009 Sponsorinntekter</v>
      </c>
      <c r="E15" s="117" t="s">
        <v>92</v>
      </c>
      <c r="F15" s="119" t="s">
        <v>95</v>
      </c>
      <c r="G15" s="117" t="s">
        <v>96</v>
      </c>
      <c r="H15" s="114"/>
      <c r="I15" s="114"/>
      <c r="J15" s="114"/>
      <c r="K15" s="114"/>
      <c r="L15" s="114"/>
      <c r="M15" s="114"/>
      <c r="N15" s="114"/>
      <c r="O15" s="114"/>
      <c r="P15" s="114"/>
      <c r="Q15" s="114"/>
      <c r="R15" s="114"/>
      <c r="S15" s="114"/>
      <c r="T15" s="114"/>
      <c r="U15" s="114"/>
      <c r="V15" s="114"/>
      <c r="W15" s="114"/>
      <c r="X15" s="114"/>
      <c r="Y15" s="114"/>
      <c r="Z15" s="114"/>
    </row>
    <row r="16" ht="15.75" customHeight="1">
      <c r="A16" s="110" t="s">
        <v>88</v>
      </c>
      <c r="B16" s="111">
        <v>3100.0</v>
      </c>
      <c r="C16" s="111" t="s">
        <v>97</v>
      </c>
      <c r="D16" s="111" t="str">
        <f t="shared" si="1"/>
        <v>3100 Salgsinntekter, avgiftsfri</v>
      </c>
      <c r="E16" s="117" t="s">
        <v>98</v>
      </c>
      <c r="F16" s="120" t="s">
        <v>99</v>
      </c>
      <c r="G16" s="117" t="s">
        <v>100</v>
      </c>
      <c r="H16" s="114"/>
      <c r="I16" s="114"/>
      <c r="J16" s="114"/>
      <c r="K16" s="114"/>
      <c r="L16" s="114"/>
      <c r="M16" s="114"/>
      <c r="N16" s="114"/>
      <c r="O16" s="114"/>
      <c r="P16" s="114"/>
      <c r="Q16" s="114"/>
      <c r="R16" s="114"/>
      <c r="S16" s="114"/>
      <c r="T16" s="114"/>
      <c r="U16" s="114"/>
      <c r="V16" s="114"/>
      <c r="W16" s="114"/>
      <c r="X16" s="114"/>
      <c r="Y16" s="114"/>
      <c r="Z16" s="114"/>
    </row>
    <row r="17" ht="15.75" customHeight="1">
      <c r="A17" s="110" t="s">
        <v>88</v>
      </c>
      <c r="B17" s="111">
        <v>3101.0</v>
      </c>
      <c r="C17" s="111" t="s">
        <v>101</v>
      </c>
      <c r="D17" s="111" t="str">
        <f t="shared" si="1"/>
        <v>3101 Dugnad</v>
      </c>
      <c r="E17" s="117" t="s">
        <v>98</v>
      </c>
      <c r="F17" s="119" t="s">
        <v>102</v>
      </c>
      <c r="G17" s="117" t="s">
        <v>101</v>
      </c>
      <c r="H17" s="114"/>
      <c r="I17" s="114"/>
      <c r="J17" s="114"/>
      <c r="K17" s="114"/>
      <c r="L17" s="114"/>
      <c r="M17" s="114"/>
      <c r="N17" s="114"/>
      <c r="O17" s="114"/>
      <c r="P17" s="114"/>
      <c r="Q17" s="114"/>
      <c r="R17" s="114"/>
      <c r="S17" s="114"/>
      <c r="T17" s="114"/>
      <c r="U17" s="114"/>
      <c r="V17" s="114"/>
      <c r="W17" s="114"/>
      <c r="X17" s="114"/>
      <c r="Y17" s="114"/>
      <c r="Z17" s="114"/>
    </row>
    <row r="18" ht="15.75" customHeight="1">
      <c r="A18" s="110" t="s">
        <v>88</v>
      </c>
      <c r="B18" s="111">
        <v>3901.0</v>
      </c>
      <c r="C18" s="111" t="s">
        <v>103</v>
      </c>
      <c r="D18" s="111" t="str">
        <f t="shared" si="1"/>
        <v>3901 Internstøtte BI Athletics</v>
      </c>
      <c r="E18" s="117" t="s">
        <v>98</v>
      </c>
      <c r="F18" s="120" t="s">
        <v>104</v>
      </c>
      <c r="G18" s="117" t="s">
        <v>105</v>
      </c>
      <c r="H18" s="114"/>
      <c r="I18" s="114"/>
      <c r="J18" s="114"/>
      <c r="K18" s="114"/>
      <c r="L18" s="114"/>
      <c r="M18" s="114"/>
      <c r="N18" s="114"/>
      <c r="O18" s="114"/>
      <c r="P18" s="114"/>
      <c r="Q18" s="114"/>
      <c r="R18" s="114"/>
      <c r="S18" s="114"/>
      <c r="T18" s="114"/>
      <c r="U18" s="114"/>
      <c r="V18" s="114"/>
      <c r="W18" s="114"/>
      <c r="X18" s="114"/>
      <c r="Y18" s="114"/>
      <c r="Z18" s="114"/>
    </row>
    <row r="19">
      <c r="A19" s="110" t="s">
        <v>88</v>
      </c>
      <c r="B19" s="111">
        <v>3920.0</v>
      </c>
      <c r="C19" s="111" t="s">
        <v>106</v>
      </c>
      <c r="D19" s="111" t="str">
        <f t="shared" si="1"/>
        <v>3920 Medlemskontigent</v>
      </c>
      <c r="E19" s="117" t="s">
        <v>98</v>
      </c>
      <c r="F19" s="119" t="s">
        <v>107</v>
      </c>
      <c r="G19" s="117" t="s">
        <v>108</v>
      </c>
      <c r="H19" s="114"/>
      <c r="I19" s="114"/>
      <c r="J19" s="114"/>
      <c r="K19" s="114"/>
      <c r="L19" s="114"/>
      <c r="M19" s="114"/>
      <c r="N19" s="114"/>
      <c r="O19" s="114"/>
      <c r="P19" s="114"/>
      <c r="Q19" s="114"/>
      <c r="R19" s="114"/>
      <c r="S19" s="114"/>
      <c r="T19" s="114"/>
      <c r="U19" s="114"/>
      <c r="V19" s="114"/>
      <c r="W19" s="114"/>
      <c r="X19" s="114"/>
      <c r="Y19" s="114"/>
      <c r="Z19" s="114"/>
    </row>
    <row r="20">
      <c r="A20" s="110" t="s">
        <v>88</v>
      </c>
      <c r="B20" s="111">
        <v>3921.0</v>
      </c>
      <c r="C20" s="111" t="s">
        <v>38</v>
      </c>
      <c r="D20" s="111" t="str">
        <f t="shared" si="1"/>
        <v>3921 Gruppeavgift</v>
      </c>
      <c r="E20" s="117" t="s">
        <v>98</v>
      </c>
      <c r="F20" s="120" t="s">
        <v>109</v>
      </c>
      <c r="G20" s="117" t="s">
        <v>108</v>
      </c>
      <c r="H20" s="114"/>
      <c r="I20" s="114"/>
      <c r="J20" s="114"/>
      <c r="K20" s="114"/>
      <c r="L20" s="114"/>
      <c r="M20" s="114"/>
      <c r="N20" s="114"/>
      <c r="O20" s="114"/>
      <c r="P20" s="114"/>
      <c r="Q20" s="114"/>
      <c r="R20" s="114"/>
      <c r="S20" s="114"/>
      <c r="T20" s="114"/>
      <c r="U20" s="114"/>
      <c r="V20" s="114"/>
      <c r="W20" s="114"/>
      <c r="X20" s="114"/>
      <c r="Y20" s="114"/>
      <c r="Z20" s="114"/>
    </row>
    <row r="21" ht="15.75" customHeight="1">
      <c r="A21" s="110" t="s">
        <v>88</v>
      </c>
      <c r="B21" s="111">
        <v>3930.0</v>
      </c>
      <c r="C21" s="111" t="s">
        <v>110</v>
      </c>
      <c r="D21" s="111" t="str">
        <f t="shared" si="1"/>
        <v>3930 Treningsavgift</v>
      </c>
      <c r="E21" s="117" t="s">
        <v>98</v>
      </c>
      <c r="F21" s="119" t="s">
        <v>111</v>
      </c>
      <c r="G21" s="117" t="s">
        <v>108</v>
      </c>
      <c r="H21" s="114"/>
      <c r="I21" s="114"/>
      <c r="J21" s="114"/>
      <c r="K21" s="114"/>
      <c r="L21" s="114"/>
      <c r="M21" s="114"/>
      <c r="N21" s="114"/>
      <c r="O21" s="114"/>
      <c r="P21" s="114"/>
      <c r="Q21" s="114"/>
      <c r="R21" s="114"/>
      <c r="S21" s="114"/>
      <c r="T21" s="114"/>
      <c r="U21" s="114"/>
      <c r="V21" s="114"/>
      <c r="W21" s="114"/>
      <c r="X21" s="114"/>
      <c r="Y21" s="114"/>
      <c r="Z21" s="114"/>
    </row>
    <row r="22" ht="15.75" customHeight="1">
      <c r="A22" s="110" t="s">
        <v>88</v>
      </c>
      <c r="B22" s="111">
        <v>3991.0</v>
      </c>
      <c r="C22" s="111" t="s">
        <v>112</v>
      </c>
      <c r="D22" s="111" t="str">
        <f t="shared" si="1"/>
        <v>3991 Støtte fra SBIO</v>
      </c>
      <c r="E22" s="117" t="s">
        <v>98</v>
      </c>
      <c r="F22" s="120" t="s">
        <v>113</v>
      </c>
      <c r="G22" s="117" t="s">
        <v>105</v>
      </c>
      <c r="H22" s="114"/>
      <c r="I22" s="114"/>
      <c r="J22" s="114"/>
      <c r="K22" s="114"/>
      <c r="L22" s="114"/>
      <c r="M22" s="114"/>
      <c r="N22" s="114"/>
      <c r="O22" s="114"/>
      <c r="P22" s="114"/>
      <c r="Q22" s="114"/>
      <c r="R22" s="114"/>
      <c r="S22" s="114"/>
      <c r="T22" s="114"/>
      <c r="U22" s="114"/>
      <c r="V22" s="114"/>
      <c r="W22" s="114"/>
      <c r="X22" s="114"/>
      <c r="Y22" s="114"/>
      <c r="Z22" s="114"/>
    </row>
    <row r="23" ht="15.75" customHeight="1">
      <c r="A23" s="110" t="s">
        <v>88</v>
      </c>
      <c r="B23" s="111">
        <v>3992.0</v>
      </c>
      <c r="C23" s="111" t="s">
        <v>114</v>
      </c>
      <c r="D23" s="111" t="str">
        <f t="shared" si="1"/>
        <v>3992 Støtte fra BI</v>
      </c>
      <c r="E23" s="117" t="s">
        <v>98</v>
      </c>
      <c r="F23" s="119" t="s">
        <v>115</v>
      </c>
      <c r="G23" s="117" t="s">
        <v>105</v>
      </c>
      <c r="H23" s="114"/>
      <c r="I23" s="114"/>
      <c r="J23" s="114"/>
      <c r="K23" s="114"/>
      <c r="L23" s="114"/>
      <c r="M23" s="114"/>
      <c r="N23" s="114"/>
      <c r="O23" s="114"/>
      <c r="P23" s="114"/>
      <c r="Q23" s="114"/>
      <c r="R23" s="114"/>
      <c r="S23" s="114"/>
      <c r="T23" s="114"/>
      <c r="U23" s="114"/>
      <c r="V23" s="114"/>
      <c r="W23" s="114"/>
      <c r="X23" s="114"/>
      <c r="Y23" s="114"/>
      <c r="Z23" s="114"/>
    </row>
    <row r="24" ht="15.75" customHeight="1">
      <c r="A24" s="110" t="s">
        <v>88</v>
      </c>
      <c r="B24" s="111">
        <v>3993.0</v>
      </c>
      <c r="C24" s="111" t="s">
        <v>116</v>
      </c>
      <c r="D24" s="111" t="str">
        <f t="shared" si="1"/>
        <v>3993 Støtte fra Velferdstinget</v>
      </c>
      <c r="E24" s="117" t="s">
        <v>98</v>
      </c>
      <c r="F24" s="120" t="s">
        <v>117</v>
      </c>
      <c r="G24" s="117" t="s">
        <v>105</v>
      </c>
      <c r="H24" s="114"/>
      <c r="I24" s="114"/>
      <c r="J24" s="114"/>
      <c r="K24" s="114"/>
      <c r="L24" s="114"/>
      <c r="M24" s="114"/>
      <c r="N24" s="114"/>
      <c r="O24" s="114"/>
      <c r="P24" s="114"/>
      <c r="Q24" s="114"/>
      <c r="R24" s="114"/>
      <c r="S24" s="114"/>
      <c r="T24" s="114"/>
      <c r="U24" s="114"/>
      <c r="V24" s="114"/>
      <c r="W24" s="114"/>
      <c r="X24" s="114"/>
      <c r="Y24" s="114"/>
      <c r="Z24" s="114"/>
    </row>
    <row r="25" ht="15.75" customHeight="1">
      <c r="A25" s="110" t="s">
        <v>88</v>
      </c>
      <c r="B25" s="111">
        <v>3994.0</v>
      </c>
      <c r="C25" s="111" t="s">
        <v>118</v>
      </c>
      <c r="D25" s="111" t="str">
        <f t="shared" si="1"/>
        <v>3994 Støtte fra NSI</v>
      </c>
      <c r="E25" s="117" t="s">
        <v>98</v>
      </c>
      <c r="F25" s="119" t="s">
        <v>118</v>
      </c>
      <c r="G25" s="117" t="s">
        <v>105</v>
      </c>
      <c r="H25" s="114"/>
      <c r="I25" s="114"/>
      <c r="J25" s="114"/>
      <c r="K25" s="114"/>
      <c r="L25" s="114"/>
      <c r="M25" s="114"/>
      <c r="N25" s="114"/>
      <c r="O25" s="114"/>
      <c r="P25" s="114"/>
      <c r="Q25" s="114"/>
      <c r="R25" s="114"/>
      <c r="S25" s="114"/>
      <c r="T25" s="114"/>
      <c r="U25" s="114"/>
      <c r="V25" s="114"/>
      <c r="W25" s="114"/>
      <c r="X25" s="114"/>
      <c r="Y25" s="114"/>
      <c r="Z25" s="114"/>
    </row>
    <row r="26" ht="15.75" customHeight="1">
      <c r="A26" s="110" t="s">
        <v>88</v>
      </c>
      <c r="B26" s="111">
        <v>3995.0</v>
      </c>
      <c r="C26" s="111" t="s">
        <v>119</v>
      </c>
      <c r="D26" s="111" t="str">
        <f t="shared" si="1"/>
        <v>3995 Annen støtte</v>
      </c>
      <c r="E26" s="117" t="s">
        <v>98</v>
      </c>
      <c r="F26" s="120" t="s">
        <v>119</v>
      </c>
      <c r="G26" s="117" t="s">
        <v>105</v>
      </c>
      <c r="H26" s="114"/>
      <c r="I26" s="114"/>
      <c r="J26" s="114"/>
      <c r="K26" s="114"/>
      <c r="L26" s="114"/>
      <c r="M26" s="114"/>
      <c r="N26" s="114"/>
      <c r="O26" s="114"/>
      <c r="P26" s="114"/>
      <c r="Q26" s="114"/>
      <c r="R26" s="114"/>
      <c r="S26" s="114"/>
      <c r="T26" s="114"/>
      <c r="U26" s="114"/>
      <c r="V26" s="114"/>
      <c r="W26" s="114"/>
      <c r="X26" s="114"/>
      <c r="Y26" s="114"/>
      <c r="Z26" s="114"/>
    </row>
    <row r="27" ht="15.75" customHeight="1">
      <c r="A27" s="121" t="s">
        <v>120</v>
      </c>
      <c r="B27" s="111">
        <v>5910.0</v>
      </c>
      <c r="C27" s="111" t="s">
        <v>121</v>
      </c>
      <c r="D27" s="111" t="str">
        <f t="shared" si="1"/>
        <v>5910 Lunsjkort</v>
      </c>
      <c r="E27" s="111"/>
      <c r="F27" s="120" t="s">
        <v>122</v>
      </c>
      <c r="G27" s="113"/>
      <c r="H27" s="122"/>
      <c r="I27" s="122"/>
      <c r="J27" s="122"/>
      <c r="K27" s="122"/>
      <c r="L27" s="122"/>
      <c r="M27" s="122"/>
      <c r="N27" s="122"/>
      <c r="O27" s="122"/>
      <c r="P27" s="122"/>
      <c r="Q27" s="122"/>
      <c r="R27" s="122"/>
      <c r="S27" s="122"/>
      <c r="T27" s="122"/>
      <c r="U27" s="122"/>
      <c r="V27" s="122"/>
      <c r="W27" s="122"/>
      <c r="X27" s="122"/>
      <c r="Y27" s="122"/>
      <c r="Z27" s="122"/>
    </row>
    <row r="28" ht="15.75" customHeight="1">
      <c r="A28" s="123" t="s">
        <v>120</v>
      </c>
      <c r="B28" s="124">
        <v>5995.0</v>
      </c>
      <c r="C28" s="124" t="s">
        <v>123</v>
      </c>
      <c r="D28" s="124" t="str">
        <f t="shared" si="1"/>
        <v>5995 Styrekostnader</v>
      </c>
      <c r="E28" s="124"/>
      <c r="F28" s="125" t="s">
        <v>124</v>
      </c>
      <c r="G28" s="126" t="s">
        <v>125</v>
      </c>
      <c r="H28" s="4"/>
      <c r="I28" s="4"/>
      <c r="J28" s="4"/>
      <c r="K28" s="4"/>
      <c r="L28" s="4"/>
      <c r="M28" s="4"/>
      <c r="N28" s="4"/>
      <c r="O28" s="4"/>
      <c r="P28" s="4"/>
      <c r="Q28" s="4"/>
      <c r="R28" s="4"/>
      <c r="S28" s="4"/>
      <c r="T28" s="4"/>
      <c r="U28" s="4"/>
      <c r="V28" s="4"/>
      <c r="W28" s="4"/>
      <c r="X28" s="4"/>
      <c r="Y28" s="4"/>
      <c r="Z28" s="4"/>
    </row>
    <row r="29" ht="15.75" customHeight="1">
      <c r="A29" s="123" t="s">
        <v>120</v>
      </c>
      <c r="B29" s="124">
        <v>6480.0</v>
      </c>
      <c r="C29" s="124" t="s">
        <v>126</v>
      </c>
      <c r="D29" s="124" t="str">
        <f t="shared" si="1"/>
        <v>6480 Leiekostnad idrett</v>
      </c>
      <c r="E29" s="124"/>
      <c r="F29" s="125" t="s">
        <v>127</v>
      </c>
      <c r="G29" s="126" t="s">
        <v>128</v>
      </c>
      <c r="H29" s="4"/>
      <c r="I29" s="86"/>
      <c r="J29" s="86"/>
      <c r="K29" s="86"/>
      <c r="L29" s="86"/>
      <c r="M29" s="86"/>
      <c r="N29" s="86"/>
      <c r="O29" s="86"/>
      <c r="P29" s="86"/>
      <c r="Q29" s="86"/>
      <c r="R29" s="86"/>
      <c r="S29" s="86"/>
      <c r="T29" s="86"/>
      <c r="U29" s="86"/>
      <c r="V29" s="86"/>
      <c r="W29" s="86"/>
      <c r="X29" s="86"/>
      <c r="Y29" s="86"/>
      <c r="Z29" s="86"/>
    </row>
    <row r="30" ht="15.75" customHeight="1">
      <c r="A30" s="123" t="s">
        <v>120</v>
      </c>
      <c r="B30" s="124">
        <v>6490.0</v>
      </c>
      <c r="C30" s="124" t="s">
        <v>129</v>
      </c>
      <c r="D30" s="124" t="str">
        <f t="shared" si="1"/>
        <v>6490 Leiekostnad annen</v>
      </c>
      <c r="E30" s="124"/>
      <c r="F30" s="125" t="s">
        <v>130</v>
      </c>
      <c r="G30" s="126" t="s">
        <v>131</v>
      </c>
      <c r="H30" s="4"/>
      <c r="I30" s="86"/>
      <c r="J30" s="86"/>
      <c r="K30" s="86"/>
      <c r="L30" s="86"/>
      <c r="M30" s="86"/>
      <c r="N30" s="86"/>
      <c r="O30" s="86"/>
      <c r="P30" s="86"/>
      <c r="Q30" s="86"/>
      <c r="R30" s="86"/>
      <c r="S30" s="86"/>
      <c r="T30" s="86"/>
      <c r="U30" s="86"/>
      <c r="V30" s="86"/>
      <c r="W30" s="86"/>
      <c r="X30" s="86"/>
      <c r="Y30" s="86"/>
      <c r="Z30" s="86"/>
    </row>
    <row r="31" ht="15.75" customHeight="1">
      <c r="A31" s="123" t="s">
        <v>120</v>
      </c>
      <c r="B31" s="124">
        <v>6540.0</v>
      </c>
      <c r="C31" s="124" t="s">
        <v>132</v>
      </c>
      <c r="D31" s="124" t="s">
        <v>70</v>
      </c>
      <c r="E31" s="124"/>
      <c r="F31" s="125" t="s">
        <v>133</v>
      </c>
      <c r="G31" s="126" t="s">
        <v>134</v>
      </c>
      <c r="H31" s="4"/>
      <c r="I31" s="86"/>
      <c r="J31" s="86"/>
      <c r="K31" s="86"/>
      <c r="L31" s="86"/>
      <c r="M31" s="86"/>
      <c r="N31" s="86"/>
      <c r="O31" s="86"/>
      <c r="P31" s="86"/>
      <c r="Q31" s="86"/>
      <c r="R31" s="86"/>
      <c r="S31" s="86"/>
      <c r="T31" s="86"/>
      <c r="U31" s="86"/>
      <c r="V31" s="86"/>
      <c r="W31" s="86"/>
      <c r="X31" s="86"/>
      <c r="Y31" s="86"/>
      <c r="Z31" s="86"/>
    </row>
    <row r="32" ht="15.75" customHeight="1">
      <c r="A32" s="123" t="s">
        <v>120</v>
      </c>
      <c r="B32" s="124">
        <v>6550.0</v>
      </c>
      <c r="C32" s="124" t="s">
        <v>135</v>
      </c>
      <c r="D32" s="124" t="str">
        <f t="shared" ref="D32:D53" si="2">CONCATENATE(B32," ",C32)</f>
        <v>6550 Driftsmateriale annet</v>
      </c>
      <c r="E32" s="124"/>
      <c r="F32" s="125" t="s">
        <v>136</v>
      </c>
      <c r="G32" s="126"/>
      <c r="H32" s="4"/>
      <c r="I32" s="86"/>
      <c r="J32" s="86"/>
      <c r="K32" s="86"/>
      <c r="L32" s="86"/>
      <c r="M32" s="86"/>
      <c r="N32" s="86"/>
      <c r="O32" s="86"/>
      <c r="P32" s="86"/>
      <c r="Q32" s="86"/>
      <c r="R32" s="86"/>
      <c r="S32" s="86"/>
      <c r="T32" s="86"/>
      <c r="U32" s="86"/>
      <c r="V32" s="86"/>
      <c r="W32" s="86"/>
      <c r="X32" s="86"/>
      <c r="Y32" s="86"/>
      <c r="Z32" s="86"/>
    </row>
    <row r="33" ht="15.75" customHeight="1">
      <c r="A33" s="123" t="s">
        <v>120</v>
      </c>
      <c r="B33" s="124">
        <v>6555.0</v>
      </c>
      <c r="C33" s="124" t="s">
        <v>137</v>
      </c>
      <c r="D33" s="124" t="str">
        <f t="shared" si="2"/>
        <v>6555 Andre driftskostnader</v>
      </c>
      <c r="E33" s="124"/>
      <c r="F33" s="125" t="s">
        <v>138</v>
      </c>
      <c r="G33" s="126"/>
      <c r="H33" s="86"/>
      <c r="I33" s="86"/>
      <c r="J33" s="86"/>
      <c r="K33" s="86"/>
      <c r="L33" s="86"/>
      <c r="M33" s="86"/>
      <c r="N33" s="86"/>
      <c r="O33" s="86"/>
      <c r="P33" s="86"/>
      <c r="Q33" s="86"/>
      <c r="R33" s="86"/>
      <c r="S33" s="86"/>
      <c r="T33" s="86"/>
      <c r="U33" s="86"/>
      <c r="V33" s="86"/>
      <c r="W33" s="86"/>
      <c r="X33" s="86"/>
      <c r="Y33" s="86"/>
      <c r="Z33" s="86"/>
    </row>
    <row r="34" ht="15.75" customHeight="1">
      <c r="A34" s="123" t="s">
        <v>120</v>
      </c>
      <c r="B34" s="124">
        <v>6571.0</v>
      </c>
      <c r="C34" s="124" t="s">
        <v>139</v>
      </c>
      <c r="D34" s="127" t="str">
        <f t="shared" si="2"/>
        <v>6571 Drakter</v>
      </c>
      <c r="E34" s="124"/>
      <c r="F34" s="125" t="s">
        <v>140</v>
      </c>
      <c r="G34" s="126" t="s">
        <v>141</v>
      </c>
      <c r="H34" s="86"/>
      <c r="I34" s="4"/>
      <c r="J34" s="4"/>
      <c r="K34" s="4"/>
      <c r="L34" s="4"/>
      <c r="M34" s="4"/>
      <c r="N34" s="4"/>
      <c r="O34" s="4"/>
      <c r="P34" s="4"/>
      <c r="Q34" s="4"/>
      <c r="R34" s="4"/>
      <c r="S34" s="4"/>
      <c r="T34" s="4"/>
      <c r="U34" s="4"/>
      <c r="V34" s="4"/>
      <c r="W34" s="4"/>
      <c r="X34" s="4"/>
      <c r="Y34" s="4"/>
      <c r="Z34" s="4"/>
    </row>
    <row r="35" ht="15.75" customHeight="1">
      <c r="A35" s="123" t="s">
        <v>120</v>
      </c>
      <c r="B35" s="124">
        <v>6572.0</v>
      </c>
      <c r="C35" s="124" t="s">
        <v>142</v>
      </c>
      <c r="D35" s="124" t="str">
        <f t="shared" si="2"/>
        <v>6572 Annet klær</v>
      </c>
      <c r="E35" s="124"/>
      <c r="F35" s="125" t="s">
        <v>143</v>
      </c>
      <c r="G35" s="126" t="s">
        <v>144</v>
      </c>
    </row>
    <row r="36" ht="15.75" customHeight="1">
      <c r="A36" s="123" t="s">
        <v>120</v>
      </c>
      <c r="B36" s="124">
        <v>6620.0</v>
      </c>
      <c r="C36" s="124" t="s">
        <v>145</v>
      </c>
      <c r="D36" s="124" t="str">
        <f t="shared" si="2"/>
        <v>6620 Reparsjon og vedlikehold</v>
      </c>
      <c r="E36" s="124"/>
      <c r="F36" s="125" t="s">
        <v>146</v>
      </c>
      <c r="G36" s="126" t="s">
        <v>147</v>
      </c>
    </row>
    <row r="37" ht="15.75" customHeight="1">
      <c r="A37" s="123" t="s">
        <v>120</v>
      </c>
      <c r="B37" s="124">
        <v>6705.0</v>
      </c>
      <c r="C37" s="124" t="s">
        <v>148</v>
      </c>
      <c r="D37" s="124" t="str">
        <f t="shared" si="2"/>
        <v>6705 Regnskapshonorar</v>
      </c>
      <c r="E37" s="124"/>
      <c r="F37" s="125" t="s">
        <v>149</v>
      </c>
      <c r="G37" s="126"/>
      <c r="H37" s="26"/>
      <c r="I37" s="26"/>
      <c r="J37" s="26"/>
      <c r="K37" s="26"/>
      <c r="L37" s="26"/>
      <c r="M37" s="26"/>
      <c r="N37" s="26"/>
      <c r="O37" s="26"/>
      <c r="P37" s="26"/>
      <c r="Q37" s="26"/>
      <c r="R37" s="26"/>
      <c r="S37" s="26"/>
      <c r="T37" s="26"/>
      <c r="U37" s="26"/>
      <c r="V37" s="26"/>
      <c r="W37" s="26"/>
      <c r="X37" s="26"/>
      <c r="Y37" s="26"/>
      <c r="Z37" s="26"/>
    </row>
    <row r="38" ht="15.75" customHeight="1">
      <c r="A38" s="123" t="s">
        <v>120</v>
      </c>
      <c r="B38" s="124">
        <v>6710.0</v>
      </c>
      <c r="C38" s="124" t="s">
        <v>150</v>
      </c>
      <c r="D38" s="124" t="str">
        <f t="shared" si="2"/>
        <v>6710 Dommerhonorar</v>
      </c>
      <c r="E38" s="124"/>
      <c r="F38" s="125" t="s">
        <v>151</v>
      </c>
      <c r="G38" s="126" t="s">
        <v>152</v>
      </c>
    </row>
    <row r="39" ht="15.75" customHeight="1">
      <c r="A39" s="123" t="s">
        <v>120</v>
      </c>
      <c r="B39" s="124">
        <v>6711.0</v>
      </c>
      <c r="C39" s="124" t="s">
        <v>153</v>
      </c>
      <c r="D39" s="124" t="str">
        <f t="shared" si="2"/>
        <v>6711 Trenerhonorar</v>
      </c>
      <c r="E39" s="124"/>
      <c r="F39" s="125" t="s">
        <v>154</v>
      </c>
      <c r="G39" s="126" t="s">
        <v>155</v>
      </c>
    </row>
    <row r="40" ht="15.75" customHeight="1">
      <c r="A40" s="123" t="s">
        <v>120</v>
      </c>
      <c r="B40" s="124">
        <v>6810.0</v>
      </c>
      <c r="C40" s="124" t="s">
        <v>156</v>
      </c>
      <c r="D40" s="124" t="str">
        <f t="shared" si="2"/>
        <v>6810 Datakostnad</v>
      </c>
      <c r="E40" s="124"/>
      <c r="F40" s="125" t="s">
        <v>157</v>
      </c>
      <c r="G40" s="126" t="s">
        <v>158</v>
      </c>
    </row>
    <row r="41" ht="15.75" customHeight="1">
      <c r="A41" s="123" t="s">
        <v>120</v>
      </c>
      <c r="B41" s="124">
        <v>6860.0</v>
      </c>
      <c r="C41" s="124" t="s">
        <v>159</v>
      </c>
      <c r="D41" s="124" t="str">
        <f t="shared" si="2"/>
        <v>6860 Møte, kurs, oppdatering o.l</v>
      </c>
      <c r="E41" s="124"/>
      <c r="F41" s="125" t="s">
        <v>160</v>
      </c>
      <c r="G41" s="126" t="s">
        <v>161</v>
      </c>
    </row>
    <row r="42" ht="15.75" customHeight="1">
      <c r="A42" s="123" t="s">
        <v>120</v>
      </c>
      <c r="B42" s="124">
        <v>6900.0</v>
      </c>
      <c r="C42" s="124" t="s">
        <v>162</v>
      </c>
      <c r="D42" s="124" t="str">
        <f t="shared" si="2"/>
        <v>6900 Mobil</v>
      </c>
      <c r="E42" s="124"/>
      <c r="F42" s="125" t="s">
        <v>149</v>
      </c>
      <c r="G42" s="126"/>
      <c r="H42" s="26"/>
      <c r="I42" s="26"/>
      <c r="J42" s="26"/>
      <c r="K42" s="26"/>
      <c r="L42" s="26"/>
      <c r="M42" s="26"/>
      <c r="N42" s="26"/>
      <c r="O42" s="26"/>
      <c r="P42" s="26"/>
      <c r="Q42" s="26"/>
      <c r="R42" s="26"/>
      <c r="S42" s="26"/>
      <c r="T42" s="26"/>
      <c r="U42" s="26"/>
      <c r="V42" s="26"/>
      <c r="W42" s="26"/>
      <c r="X42" s="26"/>
      <c r="Y42" s="26"/>
      <c r="Z42" s="26"/>
    </row>
    <row r="43" ht="15.75" customHeight="1">
      <c r="A43" s="123" t="s">
        <v>120</v>
      </c>
      <c r="B43" s="124">
        <v>7101.0</v>
      </c>
      <c r="C43" s="124" t="s">
        <v>163</v>
      </c>
      <c r="D43" s="124" t="str">
        <f t="shared" si="2"/>
        <v>7101 Bilgodtgjørelse</v>
      </c>
      <c r="E43" s="124"/>
      <c r="F43" s="125" t="s">
        <v>164</v>
      </c>
      <c r="G43" s="126" t="s">
        <v>165</v>
      </c>
    </row>
    <row r="44" ht="15.75" customHeight="1">
      <c r="A44" s="123" t="s">
        <v>120</v>
      </c>
      <c r="B44" s="124">
        <v>7140.0</v>
      </c>
      <c r="C44" s="124" t="s">
        <v>166</v>
      </c>
      <c r="D44" s="124" t="str">
        <f t="shared" si="2"/>
        <v>7140 Reisekostnad idrett</v>
      </c>
      <c r="E44" s="124"/>
      <c r="F44" s="125" t="s">
        <v>167</v>
      </c>
      <c r="G44" s="126" t="s">
        <v>168</v>
      </c>
    </row>
    <row r="45" ht="15.75" customHeight="1">
      <c r="A45" s="123" t="s">
        <v>120</v>
      </c>
      <c r="B45" s="124">
        <v>7141.0</v>
      </c>
      <c r="C45" s="124" t="s">
        <v>169</v>
      </c>
      <c r="D45" s="124" t="str">
        <f t="shared" si="2"/>
        <v>7141 Reisekostnad annet</v>
      </c>
      <c r="E45" s="124"/>
      <c r="F45" s="125" t="s">
        <v>170</v>
      </c>
      <c r="G45" s="126" t="s">
        <v>171</v>
      </c>
      <c r="H45" s="26"/>
      <c r="I45" s="26"/>
      <c r="J45" s="26"/>
      <c r="K45" s="26"/>
      <c r="L45" s="26"/>
      <c r="M45" s="26"/>
      <c r="N45" s="26"/>
      <c r="O45" s="26"/>
      <c r="P45" s="26"/>
      <c r="Q45" s="26"/>
      <c r="R45" s="26"/>
      <c r="S45" s="26"/>
      <c r="T45" s="26"/>
      <c r="U45" s="26"/>
      <c r="V45" s="26"/>
      <c r="W45" s="26"/>
      <c r="X45" s="26"/>
      <c r="Y45" s="26"/>
      <c r="Z45" s="26"/>
    </row>
    <row r="46" ht="15.75" customHeight="1">
      <c r="A46" s="123" t="s">
        <v>120</v>
      </c>
      <c r="B46" s="124">
        <v>7310.0</v>
      </c>
      <c r="C46" s="124" t="s">
        <v>172</v>
      </c>
      <c r="D46" s="124" t="str">
        <f t="shared" si="2"/>
        <v>7310 Arrangement, idrett</v>
      </c>
      <c r="E46" s="124"/>
      <c r="F46" s="125" t="s">
        <v>173</v>
      </c>
      <c r="G46" s="126" t="s">
        <v>174</v>
      </c>
      <c r="H46" s="26"/>
      <c r="I46" s="26"/>
      <c r="J46" s="26"/>
      <c r="K46" s="26"/>
      <c r="L46" s="26"/>
      <c r="M46" s="26"/>
      <c r="N46" s="26"/>
      <c r="O46" s="26"/>
      <c r="P46" s="26"/>
      <c r="Q46" s="26"/>
      <c r="R46" s="26"/>
      <c r="S46" s="26"/>
      <c r="T46" s="26"/>
      <c r="U46" s="26"/>
      <c r="V46" s="26"/>
      <c r="W46" s="26"/>
      <c r="X46" s="26"/>
      <c r="Y46" s="26"/>
      <c r="Z46" s="26"/>
    </row>
    <row r="47" ht="15.75" customHeight="1">
      <c r="A47" s="123" t="s">
        <v>120</v>
      </c>
      <c r="B47" s="124">
        <v>7315.0</v>
      </c>
      <c r="C47" s="124" t="s">
        <v>175</v>
      </c>
      <c r="D47" s="124" t="str">
        <f t="shared" si="2"/>
        <v>7315 Arrangement, ikke idrett</v>
      </c>
      <c r="E47" s="124"/>
      <c r="F47" s="125" t="s">
        <v>176</v>
      </c>
      <c r="G47" s="126" t="s">
        <v>177</v>
      </c>
      <c r="H47" s="26"/>
      <c r="I47" s="26"/>
      <c r="J47" s="26"/>
      <c r="K47" s="26"/>
      <c r="L47" s="26"/>
      <c r="M47" s="26"/>
      <c r="N47" s="26"/>
      <c r="O47" s="26"/>
      <c r="P47" s="26"/>
      <c r="Q47" s="26"/>
      <c r="R47" s="26"/>
      <c r="S47" s="26"/>
      <c r="T47" s="26"/>
      <c r="U47" s="26"/>
      <c r="V47" s="26"/>
      <c r="W47" s="26"/>
      <c r="X47" s="26"/>
      <c r="Y47" s="26"/>
      <c r="Z47" s="26"/>
    </row>
    <row r="48" ht="15.75" customHeight="1">
      <c r="A48" s="123" t="s">
        <v>120</v>
      </c>
      <c r="B48" s="124">
        <v>7320.0</v>
      </c>
      <c r="C48" s="124" t="s">
        <v>178</v>
      </c>
      <c r="D48" s="124" t="str">
        <f t="shared" si="2"/>
        <v>7320 Markedsføring</v>
      </c>
      <c r="E48" s="124"/>
      <c r="F48" s="125" t="s">
        <v>179</v>
      </c>
      <c r="G48" s="126" t="s">
        <v>180</v>
      </c>
    </row>
    <row r="49" ht="15.75" customHeight="1">
      <c r="A49" s="128" t="s">
        <v>120</v>
      </c>
      <c r="B49" s="42">
        <v>7350.0</v>
      </c>
      <c r="C49" s="42" t="s">
        <v>181</v>
      </c>
      <c r="D49" s="124" t="str">
        <f t="shared" si="2"/>
        <v>7350 Representasjon</v>
      </c>
      <c r="E49" s="42"/>
      <c r="F49" s="125" t="s">
        <v>182</v>
      </c>
      <c r="G49" s="126" t="s">
        <v>181</v>
      </c>
    </row>
    <row r="50" ht="15.75" customHeight="1">
      <c r="A50" s="128" t="s">
        <v>120</v>
      </c>
      <c r="B50" s="42">
        <v>7401.0</v>
      </c>
      <c r="C50" s="42" t="s">
        <v>183</v>
      </c>
      <c r="D50" s="124" t="str">
        <f t="shared" si="2"/>
        <v>7401 Bot</v>
      </c>
      <c r="E50" s="42"/>
      <c r="F50" s="125" t="s">
        <v>184</v>
      </c>
      <c r="G50" s="126" t="s">
        <v>185</v>
      </c>
    </row>
    <row r="51" ht="15.75" customHeight="1">
      <c r="A51" s="128" t="s">
        <v>120</v>
      </c>
      <c r="B51" s="42">
        <v>7410.0</v>
      </c>
      <c r="C51" s="42" t="s">
        <v>186</v>
      </c>
      <c r="D51" s="124" t="str">
        <f t="shared" si="2"/>
        <v>7410 Kontingent</v>
      </c>
      <c r="E51" s="42"/>
      <c r="F51" s="129" t="s">
        <v>187</v>
      </c>
      <c r="G51" s="130" t="s">
        <v>188</v>
      </c>
    </row>
    <row r="52" ht="15.75" customHeight="1">
      <c r="A52" s="128" t="s">
        <v>120</v>
      </c>
      <c r="B52" s="42">
        <v>7430.0</v>
      </c>
      <c r="C52" s="42" t="s">
        <v>189</v>
      </c>
      <c r="D52" s="124" t="str">
        <f t="shared" si="2"/>
        <v>7430 Gave</v>
      </c>
      <c r="E52" s="42"/>
      <c r="F52" s="125" t="s">
        <v>190</v>
      </c>
      <c r="G52" s="126" t="s">
        <v>191</v>
      </c>
    </row>
    <row r="53" ht="15.75" customHeight="1">
      <c r="A53" s="128" t="s">
        <v>120</v>
      </c>
      <c r="B53" s="42">
        <v>7500.0</v>
      </c>
      <c r="C53" s="42" t="s">
        <v>192</v>
      </c>
      <c r="D53" s="124" t="str">
        <f t="shared" si="2"/>
        <v>7500 Forsikringspremie</v>
      </c>
      <c r="E53" s="42"/>
      <c r="F53" s="125" t="s">
        <v>193</v>
      </c>
      <c r="G53" s="126" t="s">
        <v>194</v>
      </c>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3"/>
  </mergeCells>
  <conditionalFormatting sqref="D13:G53">
    <cfRule type="expression" dxfId="1" priority="1">
      <formula>IF(ISBLANK($D$9),0,ISNUMBER(SEARCH($D$9,D13)))</formula>
    </cfRule>
  </conditionalFormatting>
  <conditionalFormatting sqref="E9">
    <cfRule type="notContainsBlanks" dxfId="4" priority="2">
      <formula>LEN(TRIM(E9))&gt;0</formula>
    </cfRule>
  </conditionalFormatting>
  <printOptions/>
  <pageMargins bottom="0.75" footer="0.0" header="0.0" left="0.7" right="0.7" top="0.75"/>
  <pageSetup paperSize="9" orientation="portrait"/>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2019-09-26T10:53:36Z</dcterms:created>
  <dc:creator>Leon Dolven</dc:creator>
</cp:coreProperties>
</file>